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HNI STOCK FUTURES" sheetId="1" r:id="rId1"/>
  </sheets>
  <calcPr calcId="144525"/>
</workbook>
</file>

<file path=xl/sharedStrings.xml><?xml version="1.0" encoding="utf-8"?>
<sst xmlns="http://schemas.openxmlformats.org/spreadsheetml/2006/main" count="3728" uniqueCount="411">
  <si>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</si>
  <si>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</si>
  <si>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</si>
  <si>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</si>
  <si>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</si>
  <si>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</si>
  <si>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</si>
  <si>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</si>
  <si>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</si>
  <si>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</si>
  <si>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</si>
  <si>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</si>
  <si>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Shares quatity as per 2 lots which availables on Futures &amp; Option</t>
  </si>
  <si>
    <t>RELIANCE</t>
  </si>
  <si>
    <t>LONG</t>
  </si>
  <si>
    <t>ZYDUSLIFE</t>
  </si>
  <si>
    <t>SHORT</t>
  </si>
  <si>
    <t>HAL</t>
  </si>
  <si>
    <t>MGL</t>
  </si>
  <si>
    <t>PFC</t>
  </si>
  <si>
    <t>OFSS</t>
  </si>
  <si>
    <t>COFORGE</t>
  </si>
  <si>
    <t>BPCL</t>
  </si>
  <si>
    <t>ITC</t>
  </si>
  <si>
    <t>L AND TFH</t>
  </si>
  <si>
    <t>NAURKI</t>
  </si>
  <si>
    <t>AUROPHARMA</t>
  </si>
  <si>
    <t>INDIGO</t>
  </si>
  <si>
    <t>HAVELLS</t>
  </si>
  <si>
    <t>CUMMINSIND</t>
  </si>
  <si>
    <t>AU BANK</t>
  </si>
  <si>
    <t>EICHERMOTO</t>
  </si>
  <si>
    <t>LT</t>
  </si>
  <si>
    <t>CUB</t>
  </si>
  <si>
    <t xml:space="preserve">RECLTD </t>
  </si>
  <si>
    <t xml:space="preserve">TRENT </t>
  </si>
  <si>
    <t>ZEEL</t>
  </si>
  <si>
    <t>TATAMOTORS</t>
  </si>
  <si>
    <t xml:space="preserve">BERGEPAINT </t>
  </si>
  <si>
    <t>RECLTD</t>
  </si>
  <si>
    <t xml:space="preserve">CHOLAFIN </t>
  </si>
  <si>
    <t>GLENMARK</t>
  </si>
  <si>
    <t>DLF</t>
  </si>
  <si>
    <t>DIXON</t>
  </si>
  <si>
    <t>GRASIM</t>
  </si>
  <si>
    <t>CHOLAFIN</t>
  </si>
  <si>
    <t>PERSISTENT</t>
  </si>
  <si>
    <t>LTTS</t>
  </si>
  <si>
    <t>M&amp;MFIN</t>
  </si>
  <si>
    <t>UPL</t>
  </si>
  <si>
    <t>CANFINHOME</t>
  </si>
  <si>
    <t>POLYCAB</t>
  </si>
  <si>
    <t>ESCORTS</t>
  </si>
  <si>
    <t>TATACOMM</t>
  </si>
  <si>
    <t>LAURUSLABS</t>
  </si>
  <si>
    <t>RBLBANK</t>
  </si>
  <si>
    <t>M&amp;M</t>
  </si>
  <si>
    <t>CHAMBALFERT</t>
  </si>
  <si>
    <t>CANBK</t>
  </si>
  <si>
    <t>ASHOKLEY</t>
  </si>
  <si>
    <t>MARUTI</t>
  </si>
  <si>
    <t>MFSL</t>
  </si>
  <si>
    <t>SYNGENE</t>
  </si>
  <si>
    <t>APOLLOTYRE</t>
  </si>
  <si>
    <t>JINDALSTEEL</t>
  </si>
  <si>
    <t>MARICO</t>
  </si>
  <si>
    <t xml:space="preserve">AXISBANK </t>
  </si>
  <si>
    <t xml:space="preserve">BANDHANBNK </t>
  </si>
  <si>
    <t>ABCAPITAL</t>
  </si>
  <si>
    <t>DABUR</t>
  </si>
  <si>
    <t>AMBUJACEM</t>
  </si>
  <si>
    <t>RAIN</t>
  </si>
  <si>
    <t xml:space="preserve">HEROMOTOCO </t>
  </si>
  <si>
    <t xml:space="preserve">ADANIENT </t>
  </si>
  <si>
    <t>TATASTEEL</t>
  </si>
  <si>
    <t>DIVISLAB</t>
  </si>
  <si>
    <t>LTIM</t>
  </si>
  <si>
    <t>ADANIENT</t>
  </si>
  <si>
    <t>BAJAJFINSV</t>
  </si>
  <si>
    <t>SIEMENS</t>
  </si>
  <si>
    <t>INDIAMART</t>
  </si>
  <si>
    <t>BAJFINANCE</t>
  </si>
  <si>
    <t xml:space="preserve">INDUSINDBK </t>
  </si>
  <si>
    <t>TITAN</t>
  </si>
  <si>
    <t>KOTAKBANK</t>
  </si>
  <si>
    <t>ICICIPRULI</t>
  </si>
  <si>
    <t xml:space="preserve">PIDILITIND </t>
  </si>
  <si>
    <t>HDFCBANK</t>
  </si>
  <si>
    <t>ACC</t>
  </si>
  <si>
    <t>OBEROIRLTY</t>
  </si>
  <si>
    <t>ATUL</t>
  </si>
  <si>
    <t>TECHM</t>
  </si>
  <si>
    <t>TVSMOTOR</t>
  </si>
  <si>
    <t>CROMTON</t>
  </si>
  <si>
    <t>APOLLOHOSP</t>
  </si>
  <si>
    <t>FSL</t>
  </si>
  <si>
    <t>NAVINFLOUR</t>
  </si>
  <si>
    <t>ALKEM</t>
  </si>
  <si>
    <t>EICHERMOT</t>
  </si>
  <si>
    <t>TRENT</t>
  </si>
  <si>
    <t>INDHOTEL</t>
  </si>
  <si>
    <t>JKCEMENT</t>
  </si>
  <si>
    <t>BAJAJ-AUTO</t>
  </si>
  <si>
    <t>BRITANNIA</t>
  </si>
  <si>
    <t>CONCOR</t>
  </si>
  <si>
    <t>PIIND</t>
  </si>
  <si>
    <t>LUPIN</t>
  </si>
  <si>
    <t>LTI</t>
  </si>
  <si>
    <t>CIPLA</t>
  </si>
  <si>
    <t>GNFC</t>
  </si>
  <si>
    <t>MINDTREE</t>
  </si>
  <si>
    <t>SBILIFE</t>
  </si>
  <si>
    <t xml:space="preserve">ADANIPORTS </t>
  </si>
  <si>
    <t xml:space="preserve">BAJFIN </t>
  </si>
  <si>
    <t>VOLTAS</t>
  </si>
  <si>
    <t>JSWSTEEL</t>
  </si>
  <si>
    <t>HDFCLIFE</t>
  </si>
  <si>
    <t>LICHSGFIN</t>
  </si>
  <si>
    <t>GUJGASLTD</t>
  </si>
  <si>
    <t>DELTACORP</t>
  </si>
  <si>
    <t>IEX</t>
  </si>
  <si>
    <t>GRANULE</t>
  </si>
  <si>
    <t>LALPATHLAB</t>
  </si>
  <si>
    <t>BEL</t>
  </si>
  <si>
    <t>VEDL</t>
  </si>
  <si>
    <t>ABFRL</t>
  </si>
  <si>
    <t>ABB</t>
  </si>
  <si>
    <t>BERGERPAINT</t>
  </si>
  <si>
    <t>BALRAMCHI</t>
  </si>
  <si>
    <t>POWERGRID</t>
  </si>
  <si>
    <t>GODREJCP</t>
  </si>
  <si>
    <t>ONGC</t>
  </si>
  <si>
    <t>HDFCAMC</t>
  </si>
  <si>
    <t>NAMINDIA</t>
  </si>
  <si>
    <t>IRCTC</t>
  </si>
  <si>
    <t>INDHOTL</t>
  </si>
  <si>
    <t>TATAPOWER</t>
  </si>
  <si>
    <t>SRF</t>
  </si>
  <si>
    <t>COAL</t>
  </si>
  <si>
    <t>IBUL</t>
  </si>
  <si>
    <t>BIOCON</t>
  </si>
  <si>
    <t>INDUSTOWER</t>
  </si>
  <si>
    <t>GAIL</t>
  </si>
  <si>
    <t>TORNTPOWER</t>
  </si>
  <si>
    <t>TATAPO</t>
  </si>
  <si>
    <t>CHOLFIN</t>
  </si>
  <si>
    <t>INDIACEM</t>
  </si>
  <si>
    <t>CHAMBLFERT</t>
  </si>
  <si>
    <t>CADILA</t>
  </si>
  <si>
    <t>CHMBLFERT</t>
  </si>
  <si>
    <t>TORNTPHARMA</t>
  </si>
  <si>
    <t>SAIL</t>
  </si>
  <si>
    <t>GUJGAS</t>
  </si>
  <si>
    <t>IPCALAB</t>
  </si>
  <si>
    <t>BHARTIARTL</t>
  </si>
  <si>
    <t>ESCORT</t>
  </si>
  <si>
    <t>TATAMOTO</t>
  </si>
  <si>
    <t>MANAPURAM</t>
  </si>
  <si>
    <t>BHEL</t>
  </si>
  <si>
    <t>JINDALSTEL</t>
  </si>
  <si>
    <t>MANAPPURAM</t>
  </si>
  <si>
    <t>FEDERALBANK</t>
  </si>
  <si>
    <t>CAFINHOME</t>
  </si>
  <si>
    <t>JUBLFOOD</t>
  </si>
  <si>
    <t>WIPRO</t>
  </si>
  <si>
    <t>HINDALCO</t>
  </si>
  <si>
    <t>TATACHEM</t>
  </si>
  <si>
    <t>SUNPHARMA</t>
  </si>
  <si>
    <t>MCDWELL-N</t>
  </si>
  <si>
    <t>BHARTIARL</t>
  </si>
  <si>
    <t>APOLOHOPITAL</t>
  </si>
  <si>
    <t>MCDOWELL-N</t>
  </si>
  <si>
    <t>STAR</t>
  </si>
  <si>
    <t>UBL</t>
  </si>
  <si>
    <t>ASTRAL</t>
  </si>
  <si>
    <t xml:space="preserve">ULTRACEMCO </t>
  </si>
  <si>
    <t>BHARATFORGE</t>
  </si>
  <si>
    <t>MUTHOOTFIN</t>
  </si>
  <si>
    <t>ADANIPORT</t>
  </si>
  <si>
    <t>BATAINDIA</t>
  </si>
  <si>
    <t xml:space="preserve">JINDALSTEL </t>
  </si>
  <si>
    <t>SRT</t>
  </si>
  <si>
    <t>BANKNIFTY</t>
  </si>
  <si>
    <t>HAVELL</t>
  </si>
  <si>
    <t>IDFCFIRST</t>
  </si>
  <si>
    <t>DEEPAKNTR</t>
  </si>
  <si>
    <t xml:space="preserve">MOTHERSUMI </t>
  </si>
  <si>
    <t>PAGEIND</t>
  </si>
  <si>
    <t>PEL</t>
  </si>
  <si>
    <t>INFY</t>
  </si>
  <si>
    <t>IBUHSGFI</t>
  </si>
  <si>
    <t>BUY</t>
  </si>
  <si>
    <t>31 DEC 2020</t>
  </si>
  <si>
    <t>GODREJPRO</t>
  </si>
  <si>
    <t>30 DEC 2020</t>
  </si>
  <si>
    <t>29 DEC 2020</t>
  </si>
  <si>
    <t>28 DEC 2020</t>
  </si>
  <si>
    <t>24 DEC 2020</t>
  </si>
  <si>
    <t>23 DEC 2020</t>
  </si>
  <si>
    <t>22 DEC 2020</t>
  </si>
  <si>
    <t>21 DEC 2020</t>
  </si>
  <si>
    <t>MUTHOOTFI</t>
  </si>
  <si>
    <t>18 DEC 2020</t>
  </si>
  <si>
    <t>IBULHSGFIN</t>
  </si>
  <si>
    <t>16 DEC 2020</t>
  </si>
  <si>
    <t>15 DEC 2020</t>
  </si>
  <si>
    <t>08 DEC 2020</t>
  </si>
  <si>
    <t>04 DEC 2020</t>
  </si>
  <si>
    <t>ASIANPAINT</t>
  </si>
  <si>
    <t>03 DEC 2020</t>
  </si>
  <si>
    <t>02 DEC 2020</t>
  </si>
  <si>
    <t>01 DEC 2020</t>
  </si>
  <si>
    <t>27 NOV 2020</t>
  </si>
  <si>
    <t>26 NOV 2020</t>
  </si>
  <si>
    <t>25 NOV 2020</t>
  </si>
  <si>
    <t>24 NOV 2020</t>
  </si>
  <si>
    <t>20 NOV 2020</t>
  </si>
  <si>
    <t>BAJAJFINSERV</t>
  </si>
  <si>
    <t>19 NOV 2020</t>
  </si>
  <si>
    <t xml:space="preserve">BAJFINANCE </t>
  </si>
  <si>
    <t>11 NOV 2020</t>
  </si>
  <si>
    <t>CADILAH</t>
  </si>
  <si>
    <t>NAUKRI</t>
  </si>
  <si>
    <t xml:space="preserve">APOLLOTYRE </t>
  </si>
  <si>
    <t xml:space="preserve">SIEMENS </t>
  </si>
  <si>
    <t xml:space="preserve">MUTHOOTFIN </t>
  </si>
  <si>
    <t xml:space="preserve">AUROPHARMA </t>
  </si>
  <si>
    <t>GLENMARKJ</t>
  </si>
  <si>
    <t>APOLLOHOSPITAL</t>
  </si>
  <si>
    <t>EXIDE</t>
  </si>
  <si>
    <t>TATACONSUME</t>
  </si>
  <si>
    <t>IBULHSGFI</t>
  </si>
  <si>
    <t xml:space="preserve">MGL </t>
  </si>
  <si>
    <t xml:space="preserve">APOLLOHOSP </t>
  </si>
  <si>
    <t>SUNTV</t>
  </si>
  <si>
    <t>APOLLho</t>
  </si>
  <si>
    <t>APLLOTYRE</t>
  </si>
  <si>
    <t>TATAMOTOR</t>
  </si>
  <si>
    <t>BALKRISIND</t>
  </si>
  <si>
    <t xml:space="preserve">DLF </t>
  </si>
  <si>
    <t xml:space="preserve">VOLTAS </t>
  </si>
  <si>
    <t xml:space="preserve">SUNTV </t>
  </si>
  <si>
    <t xml:space="preserve">ZEEL </t>
  </si>
  <si>
    <t xml:space="preserve">BALKRISI </t>
  </si>
  <si>
    <t xml:space="preserve">BALKRISIND </t>
  </si>
  <si>
    <t xml:space="preserve">ICICIBANK </t>
  </si>
  <si>
    <t xml:space="preserve">TCS </t>
  </si>
  <si>
    <t xml:space="preserve">INFY </t>
  </si>
  <si>
    <t xml:space="preserve">INDIGO </t>
  </si>
  <si>
    <t xml:space="preserve">MINDTREE </t>
  </si>
  <si>
    <t>TOTAL PROFIT</t>
  </si>
  <si>
    <t xml:space="preserve">ASIANPAINT </t>
  </si>
  <si>
    <t>MCDOWELL</t>
  </si>
  <si>
    <t xml:space="preserve">TORNTPHARM </t>
  </si>
  <si>
    <t xml:space="preserve">COLPAL </t>
  </si>
  <si>
    <t xml:space="preserve">ESCORTS </t>
  </si>
  <si>
    <t xml:space="preserve">JUBLFOOD </t>
  </si>
  <si>
    <t xml:space="preserve">RELIANCE </t>
  </si>
  <si>
    <t xml:space="preserve">BAJAJFINSERV </t>
  </si>
  <si>
    <t xml:space="preserve">HDFCBANK </t>
  </si>
  <si>
    <t xml:space="preserve">PEL </t>
  </si>
  <si>
    <t xml:space="preserve">DRREDDY </t>
  </si>
  <si>
    <t xml:space="preserve">BATAINDIA </t>
  </si>
  <si>
    <t xml:space="preserve">TATASTEEL </t>
  </si>
  <si>
    <t xml:space="preserve">HINDUNILVR </t>
  </si>
  <si>
    <t xml:space="preserve">RBLBANK </t>
  </si>
  <si>
    <t xml:space="preserve">HDFC </t>
  </si>
  <si>
    <t xml:space="preserve">BIOCON </t>
  </si>
  <si>
    <t xml:space="preserve">SBIN </t>
  </si>
  <si>
    <t xml:space="preserve">SRTRANSFIN </t>
  </si>
  <si>
    <t xml:space="preserve">HAVELLS </t>
  </si>
  <si>
    <t xml:space="preserve">DIVISLAB </t>
  </si>
  <si>
    <t xml:space="preserve">IBULHSGFIN </t>
  </si>
  <si>
    <t xml:space="preserve">AMBUJACEM </t>
  </si>
  <si>
    <t xml:space="preserve">NIITTECH </t>
  </si>
  <si>
    <t xml:space="preserve">TATAGLOBAL </t>
  </si>
  <si>
    <t xml:space="preserve">TITAN </t>
  </si>
  <si>
    <t xml:space="preserve">UJJIVAN </t>
  </si>
  <si>
    <t xml:space="preserve">EXIDEIND </t>
  </si>
  <si>
    <t xml:space="preserve">GRASIM </t>
  </si>
  <si>
    <t xml:space="preserve">UBL </t>
  </si>
  <si>
    <t xml:space="preserve">EQUITAS </t>
  </si>
  <si>
    <t xml:space="preserve">CENTURYTEX </t>
  </si>
  <si>
    <t xml:space="preserve">WIPRO </t>
  </si>
  <si>
    <t xml:space="preserve">VEDL </t>
  </si>
  <si>
    <t xml:space="preserve">CIPLA </t>
  </si>
  <si>
    <t xml:space="preserve">BHARATFORG </t>
  </si>
  <si>
    <t xml:space="preserve">NBCC </t>
  </si>
  <si>
    <t xml:space="preserve">L&amp;TFH </t>
  </si>
  <si>
    <t xml:space="preserve">JSWSTEEL </t>
  </si>
  <si>
    <t xml:space="preserve">MFSL </t>
  </si>
  <si>
    <t xml:space="preserve">KOTAKBANK </t>
  </si>
  <si>
    <t xml:space="preserve">GODREJCP </t>
  </si>
  <si>
    <t xml:space="preserve">BANKBARODA </t>
  </si>
  <si>
    <t xml:space="preserve">CANBK </t>
  </si>
  <si>
    <t xml:space="preserve">BHARTIARTL </t>
  </si>
  <si>
    <t xml:space="preserve">PFC </t>
  </si>
  <si>
    <t xml:space="preserve">GLENMARK </t>
  </si>
  <si>
    <t>L&amp;TFH</t>
  </si>
  <si>
    <t xml:space="preserve">IGL </t>
  </si>
  <si>
    <t xml:space="preserve">TORNTPOWER </t>
  </si>
  <si>
    <t xml:space="preserve">BAJAJ-AUTO </t>
  </si>
  <si>
    <t xml:space="preserve">UPL </t>
  </si>
  <si>
    <t xml:space="preserve">MANAPPURAM </t>
  </si>
  <si>
    <t xml:space="preserve">BAJAJFINSV </t>
  </si>
  <si>
    <t xml:space="preserve">ASHOKLEY </t>
  </si>
  <si>
    <t xml:space="preserve">HCLTECH </t>
  </si>
  <si>
    <t xml:space="preserve">HINDALCO </t>
  </si>
  <si>
    <t xml:space="preserve">TECHM </t>
  </si>
  <si>
    <t>RAYMOND</t>
  </si>
  <si>
    <t>PVR</t>
  </si>
  <si>
    <t xml:space="preserve">ENGINERSIN </t>
  </si>
  <si>
    <t xml:space="preserve">BANKINDIA </t>
  </si>
  <si>
    <t xml:space="preserve">ADANIPOWER </t>
  </si>
  <si>
    <t xml:space="preserve">POWERGRID </t>
  </si>
  <si>
    <t xml:space="preserve">MARICO </t>
  </si>
  <si>
    <t>TCS</t>
  </si>
  <si>
    <t xml:space="preserve">PNB </t>
  </si>
  <si>
    <t xml:space="preserve">MCX </t>
  </si>
  <si>
    <t xml:space="preserve">SAIL </t>
  </si>
  <si>
    <t xml:space="preserve">RAYMOND </t>
  </si>
  <si>
    <t xml:space="preserve">DISHTV </t>
  </si>
  <si>
    <t xml:space="preserve">TVSMOTOR </t>
  </si>
  <si>
    <t>1ST PROFIT</t>
  </si>
  <si>
    <t xml:space="preserve">INFIBEAM </t>
  </si>
  <si>
    <t>NCC</t>
  </si>
  <si>
    <t xml:space="preserve">ORIENTBANK </t>
  </si>
  <si>
    <t xml:space="preserve">BHEL </t>
  </si>
  <si>
    <t xml:space="preserve">IOC </t>
  </si>
  <si>
    <t xml:space="preserve">CANFINHOME </t>
  </si>
  <si>
    <t>JUSTDIAL</t>
  </si>
  <si>
    <t xml:space="preserve">L AND TFH </t>
  </si>
  <si>
    <t xml:space="preserve">CGPOWER </t>
  </si>
  <si>
    <t xml:space="preserve">JISLJALEQS </t>
  </si>
  <si>
    <t xml:space="preserve">ACC </t>
  </si>
  <si>
    <t>EQUITAS</t>
  </si>
  <si>
    <t>L&amp;TFIN</t>
  </si>
  <si>
    <t xml:space="preserve">FEDERALBNK </t>
  </si>
  <si>
    <t>PNB</t>
  </si>
  <si>
    <t>CEATLTD</t>
  </si>
  <si>
    <t xml:space="preserve">PCJEWELLER </t>
  </si>
  <si>
    <t xml:space="preserve">PROFIT ON 1ST TGT </t>
  </si>
  <si>
    <t xml:space="preserve">HEXAWARE </t>
  </si>
  <si>
    <t xml:space="preserve">DCBBANK </t>
  </si>
  <si>
    <t xml:space="preserve">KTKBANK </t>
  </si>
  <si>
    <t xml:space="preserve">IDFC </t>
  </si>
  <si>
    <t xml:space="preserve">IDFCFIRSTB </t>
  </si>
  <si>
    <t>AXISBANK</t>
  </si>
  <si>
    <t xml:space="preserve">AMARAJABAT  </t>
  </si>
  <si>
    <t xml:space="preserve">INDIACEM </t>
  </si>
  <si>
    <t xml:space="preserve">INDIANB </t>
  </si>
  <si>
    <t>IDFC</t>
  </si>
  <si>
    <t xml:space="preserve">NCC </t>
  </si>
  <si>
    <t xml:space="preserve">WOCKPHARMA </t>
  </si>
  <si>
    <t xml:space="preserve">CHENNPETRO </t>
  </si>
  <si>
    <t xml:space="preserve">IDBI </t>
  </si>
  <si>
    <t>1ST TGT PROFIT</t>
  </si>
  <si>
    <t xml:space="preserve">UNIONBANK </t>
  </si>
  <si>
    <t xml:space="preserve">BEML </t>
  </si>
  <si>
    <t xml:space="preserve">NATIONALUM </t>
  </si>
  <si>
    <t xml:space="preserve">BPCL </t>
  </si>
  <si>
    <t xml:space="preserve">BEL </t>
  </si>
  <si>
    <t xml:space="preserve">KPIT </t>
  </si>
  <si>
    <t>ADANIPOWER</t>
  </si>
  <si>
    <t xml:space="preserve">GRANULES </t>
  </si>
  <si>
    <t>DISHTV</t>
  </si>
  <si>
    <t xml:space="preserve">IDFCBANK </t>
  </si>
  <si>
    <t>IDBI</t>
  </si>
  <si>
    <t>INDANBANK</t>
  </si>
  <si>
    <t xml:space="preserve">TATAPOWER </t>
  </si>
  <si>
    <t>PTC</t>
  </si>
  <si>
    <t xml:space="preserve">DHFL </t>
  </si>
  <si>
    <t>GODREJIND</t>
  </si>
  <si>
    <t>KPIT</t>
  </si>
  <si>
    <t>INDIANBANK</t>
  </si>
  <si>
    <t xml:space="preserve">IDEA </t>
  </si>
  <si>
    <t xml:space="preserve">IRB </t>
  </si>
  <si>
    <t>KTKBANK</t>
  </si>
  <si>
    <t>BANKINDIA</t>
  </si>
  <si>
    <t>MRPL</t>
  </si>
  <si>
    <t>HINPETRO</t>
  </si>
  <si>
    <t xml:space="preserve">HINDPETRO </t>
  </si>
  <si>
    <t>KOTAKMAHINDRA</t>
  </si>
  <si>
    <t xml:space="preserve">JETAIRWAYS </t>
  </si>
  <si>
    <t xml:space="preserve">MRPL </t>
  </si>
  <si>
    <t xml:space="preserve">BHARATFIN </t>
  </si>
  <si>
    <t>BANK OF INDIA</t>
  </si>
  <si>
    <t xml:space="preserve">ARVIND </t>
  </si>
  <si>
    <t xml:space="preserve">FORTIS </t>
  </si>
  <si>
    <t xml:space="preserve">RCOM </t>
  </si>
  <si>
    <t>VGURD</t>
  </si>
  <si>
    <t>JSWENERGY</t>
  </si>
  <si>
    <t xml:space="preserve">YESBANK </t>
  </si>
  <si>
    <t xml:space="preserve">GODREJIND </t>
  </si>
  <si>
    <t xml:space="preserve">SRF </t>
  </si>
  <si>
    <t xml:space="preserve">TATAMTRDVR </t>
  </si>
  <si>
    <t xml:space="preserve">TATACOMM </t>
  </si>
  <si>
    <t>CEAT</t>
  </si>
  <si>
    <t>IDEA</t>
  </si>
  <si>
    <t xml:space="preserve">JPASSOCIAT </t>
  </si>
  <si>
    <t>APOLLO TYRE</t>
  </si>
  <si>
    <t>ADANIPOERT</t>
  </si>
  <si>
    <t>BEML</t>
  </si>
  <si>
    <t xml:space="preserve">CONCOR </t>
  </si>
  <si>
    <t xml:space="preserve">LICHSGFIN </t>
  </si>
  <si>
    <t xml:space="preserve">PTC </t>
  </si>
  <si>
    <t xml:space="preserve">HDIL </t>
  </si>
  <si>
    <t xml:space="preserve">IBREALEST </t>
  </si>
  <si>
    <t>BHARATIAIRTL</t>
  </si>
  <si>
    <t>IFCI</t>
  </si>
  <si>
    <t>ADANI PORT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</si>
</sst>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.00_ "/>
    <numFmt numFmtId="179" formatCode="[$-409]d/mmm/yy;@"/>
    <numFmt numFmtId="180" formatCode="d/mmm/yyyy;@"/>
    <numFmt numFmtId="181" formatCode="0.00;[Red]0.00"/>
    <numFmt numFmtId="182" formatCode="0.00_);[Red]\(0.00\)"/>
  </numFmts>
  <fonts count="41">
    <font>
      <sz val="10"/>
      <name val="Arial"/>
      <charset val="134"/>
    </font>
    <font>
      <b/>
      <sz val="10"/>
      <color theme="0"/>
      <name val="Arial"/>
      <charset val="134"/>
    </font>
    <font>
      <sz val="11"/>
      <name val="Calibri"/>
      <charset val="134"/>
      <scheme val="minor"/>
    </font>
    <font>
      <sz val="11"/>
      <color theme="1"/>
      <name val="Cambria"/>
      <charset val="134"/>
      <scheme val="major"/>
    </font>
    <font>
      <sz val="11"/>
      <color theme="1"/>
      <name val="Calibri"/>
      <charset val="134"/>
      <scheme val="minor"/>
    </font>
    <font>
      <sz val="12"/>
      <name val="Cambria"/>
      <charset val="134"/>
      <scheme val="major"/>
    </font>
    <font>
      <sz val="11"/>
      <name val="Cambria"/>
      <charset val="134"/>
      <scheme val="major"/>
    </font>
    <font>
      <b/>
      <sz val="11"/>
      <name val="Cambria"/>
      <charset val="134"/>
    </font>
    <font>
      <b/>
      <sz val="18"/>
      <name val="Cambria"/>
      <charset val="134"/>
    </font>
    <font>
      <b/>
      <sz val="16"/>
      <name val="Cambria"/>
      <charset val="134"/>
    </font>
    <font>
      <b/>
      <sz val="12"/>
      <color theme="0"/>
      <name val="Cambria"/>
      <charset val="134"/>
    </font>
    <font>
      <b/>
      <sz val="12"/>
      <color theme="0"/>
      <name val="Arial"/>
      <charset val="134"/>
    </font>
    <font>
      <b/>
      <sz val="12"/>
      <color theme="0"/>
      <name val="Cambria"/>
      <charset val="134"/>
      <scheme val="major"/>
    </font>
    <font>
      <b/>
      <sz val="11"/>
      <color theme="0"/>
      <name val="Cambria"/>
      <charset val="134"/>
      <scheme val="major"/>
    </font>
    <font>
      <sz val="11"/>
      <color indexed="8"/>
      <name val="Cambria"/>
      <charset val="134"/>
      <scheme val="major"/>
    </font>
    <font>
      <b/>
      <sz val="11"/>
      <color theme="0"/>
      <name val="Cambria"/>
      <charset val="134"/>
    </font>
    <font>
      <b/>
      <sz val="11"/>
      <color theme="0"/>
      <name val="Calibri"/>
      <charset val="134"/>
    </font>
    <font>
      <b/>
      <sz val="12"/>
      <color theme="0"/>
      <name val="Calibri"/>
      <charset val="134"/>
    </font>
    <font>
      <sz val="11"/>
      <color theme="4" tint="-0.499984740745262"/>
      <name val="Cambria"/>
      <charset val="134"/>
      <scheme val="major"/>
    </font>
    <font>
      <sz val="11"/>
      <color theme="1" tint="0.0499893185216834"/>
      <name val="Cambria"/>
      <charset val="134"/>
      <scheme val="major"/>
    </font>
    <font>
      <sz val="11"/>
      <color rgb="FF333333"/>
      <name val="Cambria"/>
      <charset val="134"/>
      <scheme val="maj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1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7" borderId="6" applyNumberFormat="0" applyAlignment="0" applyProtection="0">
      <alignment vertical="center"/>
    </xf>
    <xf numFmtId="0" fontId="31" fillId="7" borderId="5" applyNumberFormat="0" applyAlignment="0" applyProtection="0">
      <alignment vertical="center"/>
    </xf>
    <xf numFmtId="0" fontId="32" fillId="8" borderId="7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0" fillId="0" borderId="0"/>
    <xf numFmtId="0" fontId="0" fillId="0" borderId="0"/>
    <xf numFmtId="0" fontId="0" fillId="0" borderId="0"/>
  </cellStyleXfs>
  <cellXfs count="72">
    <xf numFmtId="0" fontId="0" fillId="0" borderId="0" xfId="0"/>
    <xf numFmtId="0" fontId="1" fillId="2" borderId="0" xfId="0" applyFont="1" applyFill="1" applyBorder="1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5" fillId="2" borderId="0" xfId="50" applyNumberFormat="1" applyFont="1" applyFill="1" applyBorder="1" applyAlignment="1">
      <alignment horizontal="center" vertical="center"/>
    </xf>
    <xf numFmtId="0" fontId="5" fillId="2" borderId="0" xfId="50" applyFont="1" applyFill="1" applyBorder="1" applyAlignment="1">
      <alignment horizontal="center" vertical="center"/>
    </xf>
    <xf numFmtId="0" fontId="5" fillId="2" borderId="0" xfId="50" applyNumberFormat="1" applyFont="1" applyFill="1" applyBorder="1" applyAlignment="1">
      <alignment horizontal="center" vertical="center"/>
    </xf>
    <xf numFmtId="17" fontId="12" fillId="2" borderId="0" xfId="5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5" fontId="2" fillId="0" borderId="0" xfId="0" applyNumberFormat="1" applyFont="1" applyBorder="1" applyAlignment="1">
      <alignment horizontal="center" vertical="center"/>
    </xf>
    <xf numFmtId="1" fontId="14" fillId="0" borderId="0" xfId="51" applyNumberFormat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2" fontId="3" fillId="0" borderId="0" xfId="51" applyNumberFormat="1" applyFont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6" fillId="0" borderId="0" xfId="51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0" fontId="6" fillId="0" borderId="0" xfId="51" applyNumberFormat="1" applyFont="1" applyBorder="1" applyAlignment="1">
      <alignment horizontal="center" vertical="center"/>
    </xf>
    <xf numFmtId="1" fontId="6" fillId="0" borderId="0" xfId="51" applyNumberFormat="1" applyFont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2" fontId="14" fillId="0" borderId="0" xfId="51" applyNumberFormat="1" applyFont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5" fillId="2" borderId="0" xfId="50" applyNumberFormat="1" applyFont="1" applyFill="1" applyBorder="1" applyAlignment="1">
      <alignment horizontal="center" vertical="center"/>
    </xf>
    <xf numFmtId="49" fontId="6" fillId="2" borderId="0" xfId="50" applyNumberFormat="1" applyFont="1" applyFill="1" applyBorder="1" applyAlignment="1">
      <alignment horizontal="center" vertical="center"/>
    </xf>
    <xf numFmtId="0" fontId="6" fillId="2" borderId="0" xfId="50" applyFont="1" applyFill="1" applyBorder="1" applyAlignment="1">
      <alignment horizontal="center" vertical="center"/>
    </xf>
    <xf numFmtId="0" fontId="6" fillId="2" borderId="0" xfId="50" applyNumberFormat="1" applyFont="1" applyFill="1" applyBorder="1" applyAlignment="1">
      <alignment horizontal="center" vertical="center"/>
    </xf>
    <xf numFmtId="17" fontId="13" fillId="2" borderId="0" xfId="50" applyNumberFormat="1" applyFont="1" applyFill="1" applyBorder="1" applyAlignment="1">
      <alignment horizontal="center" vertical="center"/>
    </xf>
    <xf numFmtId="2" fontId="6" fillId="2" borderId="0" xfId="50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0" fontId="13" fillId="4" borderId="0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17" fontId="13" fillId="4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</cellXfs>
  <cellStyles count="52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Excel Built-in Normal" xfId="49"/>
    <cellStyle name="Normal 2 2" xfId="50"/>
    <cellStyle name="Normal 3 2" xfId="51"/>
  </cellStyles>
  <dxfs count="1">
    <dxf>
      <font>
        <color rgb="FF9C0006"/>
      </font>
    </dxf>
  </dxfs>
  <tableStyles count="0" defaultTableStyle="TableStyleMedium9" defaultPivotStyle="PivotStyleMedium4"/>
  <colors>
    <mruColors>
      <color rgb="00339933"/>
      <color rgb="00008000"/>
      <color rgb="00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22412</xdr:colOff>
      <xdr:row>4</xdr:row>
      <xdr:rowOff>171449</xdr:rowOff>
    </xdr:to>
    <xdr:sp>
      <xdr:nvSpPr>
        <xdr:cNvPr id="3" name="TextBox 2"/>
        <xdr:cNvSpPr txBox="1"/>
      </xdr:nvSpPr>
      <xdr:spPr>
        <a:xfrm>
          <a:off x="0" y="28575"/>
          <a:ext cx="8794115" cy="91376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accent1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HNI </a:t>
          </a:r>
          <a:r>
            <a:rPr lang="en-US" sz="2400" b="1">
              <a:solidFill>
                <a:schemeClr val="tx2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STOCK FUTRES TRACKSHEET</a:t>
          </a:r>
          <a:endParaRPr lang="en-US" sz="2400" b="1">
            <a:solidFill>
              <a:schemeClr val="tx2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24"/>
  <sheetViews>
    <sheetView tabSelected="1" zoomScale="85" zoomScaleNormal="85" workbookViewId="0">
      <selection activeCell="A12" sqref="A12"/>
    </sheetView>
  </sheetViews>
  <sheetFormatPr defaultColWidth="17.2857142857143" defaultRowHeight="15" customHeight="1"/>
  <cols>
    <col min="1" max="1" width="12.8571428571429" style="7" customWidth="1"/>
    <col min="2" max="2" width="22.5142857142857" style="7" customWidth="1"/>
    <col min="3" max="3" width="11.7619047619048" style="7" customWidth="1"/>
    <col min="4" max="4" width="11.4285714285714" style="7" customWidth="1"/>
    <col min="5" max="5" width="10.8571428571429" style="7" customWidth="1"/>
    <col min="6" max="6" width="13.1428571428571" style="7" customWidth="1"/>
    <col min="7" max="7" width="13.5714285714286" style="7" customWidth="1"/>
    <col min="8" max="8" width="11.8571428571429" style="7" customWidth="1"/>
    <col min="9" max="9" width="12.4285714285714" style="7" customWidth="1"/>
    <col min="10" max="10" width="11.1428571428571" style="7" customWidth="1"/>
    <col min="11" max="16384" width="17.2857142857143" style="8"/>
  </cols>
  <sheetData>
    <row r="1" customHeight="1" spans="1:10">
      <c r="A1" s="9"/>
      <c r="B1" s="9"/>
      <c r="C1" s="9"/>
      <c r="D1" s="10"/>
      <c r="E1" s="9"/>
      <c r="F1" s="9"/>
      <c r="G1" s="9"/>
      <c r="H1" s="9"/>
      <c r="I1" s="9"/>
      <c r="J1" s="9"/>
    </row>
    <row r="2" customHeight="1" spans="1:10">
      <c r="A2" s="9"/>
      <c r="B2" s="9"/>
      <c r="C2" s="9"/>
      <c r="D2" s="10"/>
      <c r="E2" s="9"/>
      <c r="F2" s="9"/>
      <c r="G2" s="9"/>
      <c r="H2" s="9"/>
      <c r="I2" s="9"/>
      <c r="J2" s="9"/>
    </row>
    <row r="3" ht="15.75" customHeight="1" spans="1:10">
      <c r="A3" s="9"/>
      <c r="B3" s="9"/>
      <c r="C3" s="9"/>
      <c r="D3" s="9"/>
      <c r="E3" s="9"/>
      <c r="F3" s="9"/>
      <c r="G3" s="9"/>
      <c r="H3" s="11"/>
      <c r="I3" s="9"/>
      <c r="J3" s="9"/>
    </row>
    <row r="4" customHeight="1" spans="1:10">
      <c r="A4" s="9"/>
      <c r="B4" s="9"/>
      <c r="C4" s="9"/>
      <c r="D4" s="10"/>
      <c r="E4" s="9"/>
      <c r="F4" s="9"/>
      <c r="G4" s="9"/>
      <c r="H4" s="9"/>
      <c r="I4" s="9"/>
      <c r="J4" s="9"/>
    </row>
    <row r="5" customHeight="1" spans="1:10">
      <c r="A5" s="9"/>
      <c r="B5" s="9"/>
      <c r="C5" s="9"/>
      <c r="D5" s="10"/>
      <c r="E5" s="9"/>
      <c r="F5" s="9"/>
      <c r="G5" s="9"/>
      <c r="H5" s="9"/>
      <c r="I5" s="9"/>
      <c r="J5" s="9"/>
    </row>
    <row r="6" customHeight="1" spans="1:10">
      <c r="A6" s="12"/>
      <c r="B6" s="12"/>
      <c r="C6" s="12"/>
      <c r="D6" s="12"/>
      <c r="E6" s="12"/>
      <c r="F6" s="12"/>
      <c r="G6" s="12"/>
      <c r="H6" s="12"/>
      <c r="I6" s="25"/>
      <c r="J6" s="26" t="s">
        <v>0</v>
      </c>
    </row>
    <row r="7" customHeight="1" spans="1:10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27"/>
    </row>
    <row r="8" customHeight="1" spans="1:10">
      <c r="A8" s="12"/>
      <c r="B8" s="12" t="s">
        <v>10</v>
      </c>
      <c r="C8" s="12"/>
      <c r="D8" s="12"/>
      <c r="E8" s="12"/>
      <c r="F8" s="12"/>
      <c r="G8" s="12"/>
      <c r="H8" s="12"/>
      <c r="I8" s="12"/>
      <c r="J8" s="26" t="s">
        <v>11</v>
      </c>
    </row>
    <row r="9" s="1" customFormat="1" customHeight="1" spans="1:16384">
      <c r="A9" s="13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="2" customFormat="1" customHeight="1" spans="1:10">
      <c r="A10" s="15"/>
      <c r="B10" s="16"/>
      <c r="C10" s="16"/>
      <c r="D10" s="17"/>
      <c r="E10" s="17"/>
      <c r="F10" s="18">
        <v>43983</v>
      </c>
      <c r="G10" s="19"/>
      <c r="H10" s="20"/>
      <c r="I10" s="19"/>
      <c r="J10" s="20"/>
    </row>
    <row r="11" s="2" customFormat="1" spans="1:10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="2" customFormat="1" spans="1:10">
      <c r="A12" s="21"/>
      <c r="B12" s="21"/>
      <c r="C12" s="21"/>
      <c r="D12" s="21"/>
      <c r="E12" s="22"/>
      <c r="F12" s="22"/>
      <c r="G12" s="22"/>
      <c r="H12" s="22"/>
      <c r="I12" s="22"/>
      <c r="J12" s="22"/>
    </row>
    <row r="13" s="2" customFormat="1" spans="1:10">
      <c r="A13" s="23">
        <v>45379</v>
      </c>
      <c r="B13" s="21" t="s">
        <v>13</v>
      </c>
      <c r="C13" s="21">
        <v>250</v>
      </c>
      <c r="D13" s="21" t="s">
        <v>14</v>
      </c>
      <c r="E13" s="22">
        <v>2985</v>
      </c>
      <c r="F13" s="22">
        <v>3005</v>
      </c>
      <c r="G13" s="22">
        <v>0</v>
      </c>
      <c r="H13" s="24">
        <f>IF(D13="LONG",(F13-E13)*C13,(E13-F13)*C13)</f>
        <v>5000</v>
      </c>
      <c r="I13" s="28" t="str">
        <f>IF(G13=0,"0.00",IF(D13="LONG",(G13-F13)*C13,(F13-G13)*C13))</f>
        <v>0.00</v>
      </c>
      <c r="J13" s="29">
        <f>SUM(I13,H13)</f>
        <v>5000</v>
      </c>
    </row>
    <row r="14" s="2" customFormat="1" spans="1:10">
      <c r="A14" s="23">
        <v>45378</v>
      </c>
      <c r="B14" s="21" t="s">
        <v>15</v>
      </c>
      <c r="C14" s="21">
        <v>900</v>
      </c>
      <c r="D14" s="21" t="s">
        <v>16</v>
      </c>
      <c r="E14" s="22">
        <v>1009</v>
      </c>
      <c r="F14" s="22">
        <v>1003</v>
      </c>
      <c r="G14" s="22">
        <v>0</v>
      </c>
      <c r="H14" s="24">
        <f>IF(D14="LONG",(F14-E14)*C14,(E14-F14)*C14)</f>
        <v>5400</v>
      </c>
      <c r="I14" s="28" t="str">
        <f>IF(G14=0,"0.00",IF(D14="LONG",(G14-F14)*C14,(F14-G14)*C14))</f>
        <v>0.00</v>
      </c>
      <c r="J14" s="29">
        <f>SUM(I14,H14)</f>
        <v>5400</v>
      </c>
    </row>
    <row r="15" s="2" customFormat="1" spans="1:10">
      <c r="A15" s="23">
        <v>45377</v>
      </c>
      <c r="B15" s="21" t="s">
        <v>17</v>
      </c>
      <c r="C15" s="21">
        <v>300</v>
      </c>
      <c r="D15" s="21" t="s">
        <v>14</v>
      </c>
      <c r="E15" s="22">
        <v>3240</v>
      </c>
      <c r="F15" s="22">
        <v>3255</v>
      </c>
      <c r="G15" s="22">
        <v>3270</v>
      </c>
      <c r="H15" s="24">
        <f>IF(D15="LONG",(F15-E15)*C15,(E15-F15)*C15)</f>
        <v>4500</v>
      </c>
      <c r="I15" s="28">
        <f>IF(G15=0,"0.00",IF(D15="LONG",(G15-F15)*C15,(F15-G15)*C15))</f>
        <v>4500</v>
      </c>
      <c r="J15" s="29">
        <f>SUM(I15,H15)</f>
        <v>9000</v>
      </c>
    </row>
    <row r="16" s="2" customFormat="1" spans="1:10">
      <c r="A16" s="23">
        <v>45373</v>
      </c>
      <c r="B16" s="21" t="s">
        <v>18</v>
      </c>
      <c r="C16" s="21">
        <v>800</v>
      </c>
      <c r="D16" s="21" t="s">
        <v>14</v>
      </c>
      <c r="E16" s="22">
        <v>1324</v>
      </c>
      <c r="F16" s="22">
        <v>1330</v>
      </c>
      <c r="G16" s="22">
        <v>1336</v>
      </c>
      <c r="H16" s="24">
        <f t="shared" ref="H16:H21" si="0">IF(D16="LONG",(F16-E16)*C16,(E16-F16)*C16)</f>
        <v>4800</v>
      </c>
      <c r="I16" s="28">
        <f t="shared" ref="I16:I21" si="1">IF(G16=0,"0.00",IF(D16="LONG",(G16-F16)*C16,(F16-G16)*C16))</f>
        <v>4800</v>
      </c>
      <c r="J16" s="29">
        <f t="shared" ref="J16:J21" si="2">SUM(I16,H16)</f>
        <v>9600</v>
      </c>
    </row>
    <row r="17" s="2" customFormat="1" spans="1:10">
      <c r="A17" s="23">
        <v>45371</v>
      </c>
      <c r="B17" s="21" t="s">
        <v>19</v>
      </c>
      <c r="C17" s="21">
        <v>3875</v>
      </c>
      <c r="D17" s="21" t="s">
        <v>14</v>
      </c>
      <c r="E17" s="22">
        <v>378</v>
      </c>
      <c r="F17" s="22">
        <v>380</v>
      </c>
      <c r="G17" s="22">
        <v>382</v>
      </c>
      <c r="H17" s="24">
        <f t="shared" si="0"/>
        <v>7750</v>
      </c>
      <c r="I17" s="28">
        <f t="shared" si="1"/>
        <v>7750</v>
      </c>
      <c r="J17" s="29">
        <f t="shared" si="2"/>
        <v>15500</v>
      </c>
    </row>
    <row r="18" s="2" customFormat="1" spans="1:10">
      <c r="A18" s="23">
        <v>45370</v>
      </c>
      <c r="B18" s="21" t="s">
        <v>20</v>
      </c>
      <c r="C18" s="21">
        <v>200</v>
      </c>
      <c r="D18" s="21" t="s">
        <v>16</v>
      </c>
      <c r="E18" s="22">
        <v>8550</v>
      </c>
      <c r="F18" s="22">
        <v>8525</v>
      </c>
      <c r="G18" s="22">
        <v>8500</v>
      </c>
      <c r="H18" s="24">
        <f t="shared" si="0"/>
        <v>5000</v>
      </c>
      <c r="I18" s="28">
        <f t="shared" si="1"/>
        <v>5000</v>
      </c>
      <c r="J18" s="29">
        <f t="shared" si="2"/>
        <v>10000</v>
      </c>
    </row>
    <row r="19" s="2" customFormat="1" spans="1:10">
      <c r="A19" s="23">
        <v>45369</v>
      </c>
      <c r="B19" s="21" t="s">
        <v>21</v>
      </c>
      <c r="C19" s="21">
        <v>150</v>
      </c>
      <c r="D19" s="21" t="s">
        <v>14</v>
      </c>
      <c r="E19" s="22">
        <v>5730</v>
      </c>
      <c r="F19" s="22">
        <v>5710</v>
      </c>
      <c r="G19" s="22">
        <v>0</v>
      </c>
      <c r="H19" s="24">
        <f t="shared" si="0"/>
        <v>-3000</v>
      </c>
      <c r="I19" s="28" t="str">
        <f t="shared" si="1"/>
        <v>0.00</v>
      </c>
      <c r="J19" s="29">
        <f t="shared" si="2"/>
        <v>-3000</v>
      </c>
    </row>
    <row r="20" s="2" customFormat="1" spans="1:10">
      <c r="A20" s="23">
        <v>45366</v>
      </c>
      <c r="B20" s="21" t="s">
        <v>22</v>
      </c>
      <c r="C20" s="21">
        <v>1800</v>
      </c>
      <c r="D20" s="21" t="s">
        <v>14</v>
      </c>
      <c r="E20" s="22">
        <v>599</v>
      </c>
      <c r="F20" s="22">
        <v>602</v>
      </c>
      <c r="G20" s="22">
        <v>0</v>
      </c>
      <c r="H20" s="24">
        <f t="shared" si="0"/>
        <v>5400</v>
      </c>
      <c r="I20" s="28" t="str">
        <f t="shared" si="1"/>
        <v>0.00</v>
      </c>
      <c r="J20" s="29">
        <f t="shared" si="2"/>
        <v>5400</v>
      </c>
    </row>
    <row r="21" s="2" customFormat="1" spans="1:10">
      <c r="A21" s="23">
        <v>45365</v>
      </c>
      <c r="B21" s="21" t="s">
        <v>17</v>
      </c>
      <c r="C21" s="21">
        <v>300</v>
      </c>
      <c r="D21" s="21" t="s">
        <v>14</v>
      </c>
      <c r="E21" s="22">
        <v>3130</v>
      </c>
      <c r="F21" s="22">
        <v>3150</v>
      </c>
      <c r="G21" s="22">
        <v>3170</v>
      </c>
      <c r="H21" s="24">
        <f t="shared" si="0"/>
        <v>6000</v>
      </c>
      <c r="I21" s="28">
        <f t="shared" si="1"/>
        <v>6000</v>
      </c>
      <c r="J21" s="29">
        <f t="shared" si="2"/>
        <v>12000</v>
      </c>
    </row>
    <row r="22" s="2" customFormat="1" spans="1:10">
      <c r="A22" s="23">
        <v>45364</v>
      </c>
      <c r="B22" s="21" t="s">
        <v>23</v>
      </c>
      <c r="C22" s="21">
        <v>1600</v>
      </c>
      <c r="D22" s="21" t="s">
        <v>16</v>
      </c>
      <c r="E22" s="22">
        <v>427</v>
      </c>
      <c r="F22" s="22">
        <v>424</v>
      </c>
      <c r="G22" s="22">
        <v>0</v>
      </c>
      <c r="H22" s="24">
        <f t="shared" ref="H22:H27" si="3">IF(D22="LONG",(F22-E22)*C22,(E22-F22)*C22)</f>
        <v>4800</v>
      </c>
      <c r="I22" s="28" t="str">
        <f t="shared" ref="I22:I27" si="4">IF(G22=0,"0.00",IF(D22="LONG",(G22-F22)*C22,(F22-G22)*C22))</f>
        <v>0.00</v>
      </c>
      <c r="J22" s="29">
        <f t="shared" ref="J22:J27" si="5">SUM(I22,H22)</f>
        <v>4800</v>
      </c>
    </row>
    <row r="23" s="2" customFormat="1" spans="1:10">
      <c r="A23" s="23">
        <v>45358</v>
      </c>
      <c r="B23" s="21" t="s">
        <v>24</v>
      </c>
      <c r="C23" s="21">
        <v>4462</v>
      </c>
      <c r="D23" s="21" t="s">
        <v>14</v>
      </c>
      <c r="E23" s="22">
        <v>163</v>
      </c>
      <c r="F23" s="22">
        <v>164.5</v>
      </c>
      <c r="G23" s="22">
        <v>166</v>
      </c>
      <c r="H23" s="24">
        <f t="shared" si="3"/>
        <v>6693</v>
      </c>
      <c r="I23" s="28">
        <f t="shared" si="4"/>
        <v>6693</v>
      </c>
      <c r="J23" s="29">
        <f t="shared" si="5"/>
        <v>13386</v>
      </c>
    </row>
    <row r="24" s="2" customFormat="1" spans="1:10">
      <c r="A24" s="23">
        <v>45357</v>
      </c>
      <c r="B24" s="21" t="s">
        <v>25</v>
      </c>
      <c r="C24" s="21">
        <v>150</v>
      </c>
      <c r="D24" s="21" t="s">
        <v>14</v>
      </c>
      <c r="E24" s="22">
        <v>5135</v>
      </c>
      <c r="F24" s="22">
        <v>5158</v>
      </c>
      <c r="G24" s="22">
        <v>0</v>
      </c>
      <c r="H24" s="24">
        <f t="shared" si="3"/>
        <v>3450</v>
      </c>
      <c r="I24" s="28" t="str">
        <f t="shared" si="4"/>
        <v>0.00</v>
      </c>
      <c r="J24" s="29">
        <f t="shared" si="5"/>
        <v>3450</v>
      </c>
    </row>
    <row r="25" s="2" customFormat="1" spans="1:10">
      <c r="A25" s="23">
        <v>45356</v>
      </c>
      <c r="B25" s="21" t="s">
        <v>26</v>
      </c>
      <c r="C25" s="21">
        <v>1100</v>
      </c>
      <c r="D25" s="21" t="s">
        <v>16</v>
      </c>
      <c r="E25" s="22">
        <v>1085</v>
      </c>
      <c r="F25" s="22">
        <v>1080</v>
      </c>
      <c r="G25" s="22">
        <v>1075</v>
      </c>
      <c r="H25" s="24">
        <f t="shared" si="3"/>
        <v>5500</v>
      </c>
      <c r="I25" s="28">
        <f t="shared" si="4"/>
        <v>5500</v>
      </c>
      <c r="J25" s="29">
        <f t="shared" si="5"/>
        <v>11000</v>
      </c>
    </row>
    <row r="26" s="2" customFormat="1" spans="1:10">
      <c r="A26" s="23">
        <v>45355</v>
      </c>
      <c r="B26" s="21" t="s">
        <v>17</v>
      </c>
      <c r="C26" s="21">
        <v>300</v>
      </c>
      <c r="D26" s="21" t="s">
        <v>16</v>
      </c>
      <c r="E26" s="22">
        <v>3155</v>
      </c>
      <c r="F26" s="22">
        <v>3170</v>
      </c>
      <c r="G26" s="22">
        <v>0</v>
      </c>
      <c r="H26" s="24">
        <f t="shared" si="3"/>
        <v>-4500</v>
      </c>
      <c r="I26" s="28" t="str">
        <f t="shared" si="4"/>
        <v>0.00</v>
      </c>
      <c r="J26" s="29">
        <f t="shared" si="5"/>
        <v>-4500</v>
      </c>
    </row>
    <row r="27" s="2" customFormat="1" spans="1:10">
      <c r="A27" s="23">
        <v>45352</v>
      </c>
      <c r="B27" s="21" t="s">
        <v>17</v>
      </c>
      <c r="C27" s="21">
        <v>300</v>
      </c>
      <c r="D27" s="21" t="s">
        <v>14</v>
      </c>
      <c r="E27" s="22">
        <v>3145</v>
      </c>
      <c r="F27" s="22">
        <v>3159.7</v>
      </c>
      <c r="G27" s="22">
        <v>0</v>
      </c>
      <c r="H27" s="24">
        <f t="shared" si="3"/>
        <v>4409.99999999995</v>
      </c>
      <c r="I27" s="28" t="str">
        <f t="shared" si="4"/>
        <v>0.00</v>
      </c>
      <c r="J27" s="29">
        <f t="shared" si="5"/>
        <v>4409.99999999995</v>
      </c>
    </row>
    <row r="28" s="2" customFormat="1" spans="1:10">
      <c r="A28" s="23">
        <v>45351</v>
      </c>
      <c r="B28" s="21" t="s">
        <v>27</v>
      </c>
      <c r="C28" s="21">
        <v>300</v>
      </c>
      <c r="D28" s="21" t="s">
        <v>16</v>
      </c>
      <c r="E28" s="22">
        <v>3110</v>
      </c>
      <c r="F28" s="22">
        <v>3090</v>
      </c>
      <c r="G28" s="22">
        <v>3070</v>
      </c>
      <c r="H28" s="24">
        <f t="shared" ref="H28:H33" si="6">IF(D28="LONG",(F28-E28)*C28,(E28-F28)*C28)</f>
        <v>6000</v>
      </c>
      <c r="I28" s="28">
        <f t="shared" ref="I28:I33" si="7">IF(G28=0,"0.00",IF(D28="LONG",(G28-F28)*C28,(F28-G28)*C28))</f>
        <v>6000</v>
      </c>
      <c r="J28" s="29">
        <f t="shared" ref="J28:J33" si="8">SUM(I28,H28)</f>
        <v>12000</v>
      </c>
    </row>
    <row r="29" s="2" customFormat="1" spans="1:10">
      <c r="A29" s="23">
        <v>45349</v>
      </c>
      <c r="B29" s="21" t="s">
        <v>28</v>
      </c>
      <c r="C29" s="21">
        <v>500</v>
      </c>
      <c r="D29" s="21" t="s">
        <v>16</v>
      </c>
      <c r="E29" s="22">
        <v>1462</v>
      </c>
      <c r="F29" s="22">
        <v>1452</v>
      </c>
      <c r="G29" s="21"/>
      <c r="H29" s="24">
        <f t="shared" si="6"/>
        <v>5000</v>
      </c>
      <c r="I29" s="28" t="str">
        <f t="shared" si="7"/>
        <v>0.00</v>
      </c>
      <c r="J29" s="29">
        <f t="shared" si="8"/>
        <v>5000</v>
      </c>
    </row>
    <row r="30" s="2" customFormat="1" spans="1:10">
      <c r="A30" s="23">
        <v>45348</v>
      </c>
      <c r="B30" s="21" t="s">
        <v>29</v>
      </c>
      <c r="C30" s="21">
        <v>300</v>
      </c>
      <c r="D30" s="21" t="s">
        <v>16</v>
      </c>
      <c r="E30" s="22">
        <v>2775</v>
      </c>
      <c r="F30" s="22">
        <v>2760</v>
      </c>
      <c r="G30" s="22">
        <v>2745</v>
      </c>
      <c r="H30" s="24">
        <f t="shared" si="6"/>
        <v>4500</v>
      </c>
      <c r="I30" s="28">
        <f t="shared" si="7"/>
        <v>4500</v>
      </c>
      <c r="J30" s="29">
        <f t="shared" si="8"/>
        <v>9000</v>
      </c>
    </row>
    <row r="31" s="2" customFormat="1" spans="1:10">
      <c r="A31" s="23">
        <v>45345</v>
      </c>
      <c r="B31" s="21" t="s">
        <v>30</v>
      </c>
      <c r="C31" s="21">
        <v>1000</v>
      </c>
      <c r="D31" s="21" t="s">
        <v>14</v>
      </c>
      <c r="E31" s="22">
        <v>599</v>
      </c>
      <c r="F31" s="22">
        <v>603</v>
      </c>
      <c r="G31" s="22">
        <v>607</v>
      </c>
      <c r="H31" s="24">
        <f t="shared" si="6"/>
        <v>4000</v>
      </c>
      <c r="I31" s="28">
        <f t="shared" si="7"/>
        <v>4000</v>
      </c>
      <c r="J31" s="29">
        <f t="shared" si="8"/>
        <v>8000</v>
      </c>
    </row>
    <row r="32" s="2" customFormat="1" spans="1:10">
      <c r="A32" s="23">
        <v>45343</v>
      </c>
      <c r="B32" s="21" t="s">
        <v>31</v>
      </c>
      <c r="C32" s="21">
        <v>175</v>
      </c>
      <c r="D32" s="21" t="s">
        <v>14</v>
      </c>
      <c r="E32" s="22">
        <v>3865</v>
      </c>
      <c r="F32" s="22">
        <v>3890</v>
      </c>
      <c r="G32" s="21"/>
      <c r="H32" s="24">
        <f t="shared" si="6"/>
        <v>4375</v>
      </c>
      <c r="I32" s="28" t="str">
        <f t="shared" si="7"/>
        <v>0.00</v>
      </c>
      <c r="J32" s="29">
        <f t="shared" si="8"/>
        <v>4375</v>
      </c>
    </row>
    <row r="33" s="2" customFormat="1" spans="1:10">
      <c r="A33" s="23">
        <v>45342</v>
      </c>
      <c r="B33" s="21" t="s">
        <v>32</v>
      </c>
      <c r="C33" s="21">
        <v>300</v>
      </c>
      <c r="D33" s="21" t="s">
        <v>16</v>
      </c>
      <c r="E33" s="22">
        <v>3350</v>
      </c>
      <c r="F33" s="22">
        <v>3336.5</v>
      </c>
      <c r="G33" s="21"/>
      <c r="H33" s="24">
        <f t="shared" si="6"/>
        <v>4050</v>
      </c>
      <c r="I33" s="28" t="str">
        <f t="shared" si="7"/>
        <v>0.00</v>
      </c>
      <c r="J33" s="29">
        <f t="shared" si="8"/>
        <v>4050</v>
      </c>
    </row>
    <row r="34" s="2" customFormat="1" spans="1:10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="2" customFormat="1" spans="1:10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="2" customFormat="1" spans="1:10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="2" customFormat="1" spans="1:10">
      <c r="A37" s="23">
        <v>45231</v>
      </c>
      <c r="B37" s="21" t="s">
        <v>21</v>
      </c>
      <c r="C37" s="21">
        <v>150</v>
      </c>
      <c r="D37" s="21" t="s">
        <v>14</v>
      </c>
      <c r="E37" s="21">
        <v>5030</v>
      </c>
      <c r="F37" s="21">
        <v>5060</v>
      </c>
      <c r="G37" s="21"/>
      <c r="H37" s="24">
        <f t="shared" ref="H37:H38" si="9">IF(D37="LONG",(F37-E37)*C37,(E37-F37)*C37)</f>
        <v>4500</v>
      </c>
      <c r="I37" s="28" t="str">
        <f t="shared" ref="I37:I38" si="10">IF(G37=0,"0.00",IF(D37="LONG",(G37-F37)*C37,(F37-G37)*C37))</f>
        <v>0.00</v>
      </c>
      <c r="J37" s="29">
        <f t="shared" ref="J37:J38" si="11">SUM(I37,H37)</f>
        <v>4500</v>
      </c>
    </row>
    <row r="38" s="2" customFormat="1" spans="1:10">
      <c r="A38" s="23">
        <v>45230</v>
      </c>
      <c r="B38" s="21" t="s">
        <v>33</v>
      </c>
      <c r="C38" s="21">
        <v>5000</v>
      </c>
      <c r="D38" s="21" t="s">
        <v>14</v>
      </c>
      <c r="E38" s="21">
        <v>139</v>
      </c>
      <c r="F38" s="21">
        <v>139.5</v>
      </c>
      <c r="G38" s="21"/>
      <c r="H38" s="24">
        <f t="shared" ref="H38:H39" si="12">IF(D38="LONG",(F38-E38)*C38,(E38-F38)*C38)</f>
        <v>2500</v>
      </c>
      <c r="I38" s="28" t="str">
        <f t="shared" ref="I38:I39" si="13">IF(G38=0,"0.00",IF(D38="LONG",(G38-F38)*C38,(F38-G38)*C38))</f>
        <v>0.00</v>
      </c>
      <c r="J38" s="29">
        <f t="shared" ref="J38:J39" si="14">SUM(I38,H38)</f>
        <v>2500</v>
      </c>
    </row>
    <row r="39" s="2" customFormat="1" spans="1:10">
      <c r="A39" s="23">
        <v>45229</v>
      </c>
      <c r="B39" s="21" t="s">
        <v>34</v>
      </c>
      <c r="C39" s="21">
        <v>2000</v>
      </c>
      <c r="D39" s="21" t="s">
        <v>14</v>
      </c>
      <c r="E39" s="21">
        <v>274</v>
      </c>
      <c r="F39" s="21">
        <v>276</v>
      </c>
      <c r="G39" s="21"/>
      <c r="H39" s="24">
        <f t="shared" si="12"/>
        <v>4000</v>
      </c>
      <c r="I39" s="28" t="str">
        <f t="shared" si="13"/>
        <v>0.00</v>
      </c>
      <c r="J39" s="29">
        <f t="shared" si="14"/>
        <v>4000</v>
      </c>
    </row>
    <row r="40" s="2" customFormat="1" spans="1:10">
      <c r="A40" s="23">
        <v>45226</v>
      </c>
      <c r="B40" s="21" t="s">
        <v>33</v>
      </c>
      <c r="C40" s="21">
        <v>5000</v>
      </c>
      <c r="D40" s="21" t="s">
        <v>14</v>
      </c>
      <c r="E40" s="21">
        <v>135</v>
      </c>
      <c r="F40" s="21">
        <v>135.55</v>
      </c>
      <c r="G40" s="21"/>
      <c r="H40" s="24">
        <f t="shared" ref="H40" si="15">IF(D40="LONG",(F40-E40)*C40,(E40-F40)*C40)</f>
        <v>2750.00000000006</v>
      </c>
      <c r="I40" s="28" t="str">
        <f t="shared" ref="I40" si="16">IF(G40=0,"0.00",IF(D40="LONG",(G40-F40)*C40,(F40-G40)*C40))</f>
        <v>0.00</v>
      </c>
      <c r="J40" s="29">
        <f t="shared" ref="J40" si="17">SUM(I40,H40)</f>
        <v>2750.00000000006</v>
      </c>
    </row>
    <row r="41" s="2" customFormat="1" spans="1:10">
      <c r="A41" s="23">
        <v>45225</v>
      </c>
      <c r="B41" s="21" t="s">
        <v>35</v>
      </c>
      <c r="C41" s="21">
        <v>400</v>
      </c>
      <c r="D41" s="21" t="s">
        <v>14</v>
      </c>
      <c r="E41" s="21">
        <v>2002</v>
      </c>
      <c r="F41" s="21">
        <v>2018</v>
      </c>
      <c r="G41" s="21">
        <v>2035</v>
      </c>
      <c r="H41" s="24">
        <f t="shared" ref="H41:H42" si="18">IF(D41="LONG",(F41-E41)*C41,(E41-F41)*C41)</f>
        <v>6400</v>
      </c>
      <c r="I41" s="28">
        <f t="shared" ref="I41:I42" si="19">IF(G41=0,"0.00",IF(D41="LONG",(G41-F41)*C41,(F41-G41)*C41))</f>
        <v>6800</v>
      </c>
      <c r="J41" s="29">
        <f t="shared" ref="J41:J42" si="20">SUM(I41,H41)</f>
        <v>13200</v>
      </c>
    </row>
    <row r="42" s="2" customFormat="1" spans="1:10">
      <c r="A42" s="23">
        <v>45224</v>
      </c>
      <c r="B42" s="21" t="s">
        <v>36</v>
      </c>
      <c r="C42" s="21">
        <v>3000</v>
      </c>
      <c r="D42" s="21" t="s">
        <v>16</v>
      </c>
      <c r="E42" s="21">
        <v>245</v>
      </c>
      <c r="F42" s="21">
        <v>243.5</v>
      </c>
      <c r="G42" s="21">
        <v>242</v>
      </c>
      <c r="H42" s="24">
        <f t="shared" si="18"/>
        <v>4500</v>
      </c>
      <c r="I42" s="28">
        <f t="shared" si="19"/>
        <v>4500</v>
      </c>
      <c r="J42" s="29">
        <f t="shared" si="20"/>
        <v>9000</v>
      </c>
    </row>
    <row r="43" s="2" customFormat="1" spans="1:10">
      <c r="A43" s="23">
        <v>45222</v>
      </c>
      <c r="B43" s="21" t="s">
        <v>37</v>
      </c>
      <c r="C43" s="21">
        <v>1425</v>
      </c>
      <c r="D43" s="21" t="s">
        <v>16</v>
      </c>
      <c r="E43" s="21">
        <v>652</v>
      </c>
      <c r="F43" s="21">
        <v>648</v>
      </c>
      <c r="G43" s="21"/>
      <c r="H43" s="24">
        <f t="shared" ref="H43" si="21">IF(D43="LONG",(F43-E43)*C43,(E43-F43)*C43)</f>
        <v>5700</v>
      </c>
      <c r="I43" s="28" t="str">
        <f t="shared" ref="I43" si="22">IF(G43=0,"0.00",IF(D43="LONG",(G43-F43)*C43,(F43-G43)*C43))</f>
        <v>0.00</v>
      </c>
      <c r="J43" s="29">
        <f t="shared" ref="J43" si="23">SUM(I43,H43)</f>
        <v>5700</v>
      </c>
    </row>
    <row r="44" s="2" customFormat="1" spans="1:10">
      <c r="A44" s="23">
        <v>45219</v>
      </c>
      <c r="B44" s="21" t="s">
        <v>38</v>
      </c>
      <c r="C44" s="21">
        <v>1320</v>
      </c>
      <c r="D44" s="21" t="s">
        <v>14</v>
      </c>
      <c r="E44" s="21">
        <v>580.5</v>
      </c>
      <c r="F44" s="21">
        <v>585</v>
      </c>
      <c r="G44" s="21"/>
      <c r="H44" s="24">
        <f t="shared" ref="H44:H48" si="24">IF(D44="LONG",(F44-E44)*C44,(E44-F44)*C44)</f>
        <v>5940</v>
      </c>
      <c r="I44" s="28" t="str">
        <f t="shared" ref="I44:I48" si="25">IF(G44=0,"0.00",IF(D44="LONG",(G44-F44)*C44,(F44-G44)*C44))</f>
        <v>0.00</v>
      </c>
      <c r="J44" s="29">
        <f t="shared" ref="J44:J48" si="26">SUM(I44,H44)</f>
        <v>5940</v>
      </c>
    </row>
    <row r="45" s="2" customFormat="1" spans="1:10">
      <c r="A45" s="23">
        <v>45218</v>
      </c>
      <c r="B45" s="21" t="s">
        <v>19</v>
      </c>
      <c r="C45" s="21">
        <v>7750</v>
      </c>
      <c r="D45" s="21" t="s">
        <v>14</v>
      </c>
      <c r="E45" s="21">
        <v>247.5</v>
      </c>
      <c r="F45" s="21">
        <v>249</v>
      </c>
      <c r="G45" s="21">
        <v>250.5</v>
      </c>
      <c r="H45" s="24">
        <f t="shared" si="24"/>
        <v>11625</v>
      </c>
      <c r="I45" s="28">
        <f t="shared" si="25"/>
        <v>11625</v>
      </c>
      <c r="J45" s="29">
        <f t="shared" si="26"/>
        <v>23250</v>
      </c>
    </row>
    <row r="46" s="2" customFormat="1" spans="1:10">
      <c r="A46" s="23">
        <v>45218</v>
      </c>
      <c r="B46" s="21" t="s">
        <v>34</v>
      </c>
      <c r="C46" s="21">
        <v>8000</v>
      </c>
      <c r="D46" s="21" t="s">
        <v>14</v>
      </c>
      <c r="E46" s="21">
        <v>291.5</v>
      </c>
      <c r="F46" s="21">
        <v>292.5</v>
      </c>
      <c r="G46" s="21">
        <v>294</v>
      </c>
      <c r="H46" s="24">
        <f t="shared" si="24"/>
        <v>8000</v>
      </c>
      <c r="I46" s="28">
        <f t="shared" si="25"/>
        <v>12000</v>
      </c>
      <c r="J46" s="29">
        <f t="shared" si="26"/>
        <v>20000</v>
      </c>
    </row>
    <row r="47" s="2" customFormat="1" spans="1:10">
      <c r="A47" s="23">
        <v>45217</v>
      </c>
      <c r="B47" s="21" t="s">
        <v>39</v>
      </c>
      <c r="C47" s="21">
        <v>8000</v>
      </c>
      <c r="D47" s="21" t="s">
        <v>16</v>
      </c>
      <c r="E47" s="21">
        <v>288.8</v>
      </c>
      <c r="F47" s="21">
        <v>288.8</v>
      </c>
      <c r="G47" s="21"/>
      <c r="H47" s="24">
        <f t="shared" si="24"/>
        <v>0</v>
      </c>
      <c r="I47" s="28" t="str">
        <f t="shared" si="25"/>
        <v>0.00</v>
      </c>
      <c r="J47" s="29">
        <f t="shared" si="26"/>
        <v>0</v>
      </c>
    </row>
    <row r="48" s="2" customFormat="1" spans="1:10">
      <c r="A48" s="23">
        <v>45215</v>
      </c>
      <c r="B48" s="21" t="s">
        <v>19</v>
      </c>
      <c r="C48" s="21">
        <v>7750</v>
      </c>
      <c r="D48" s="21" t="s">
        <v>14</v>
      </c>
      <c r="E48" s="21">
        <v>256.5</v>
      </c>
      <c r="F48" s="21">
        <v>258</v>
      </c>
      <c r="G48" s="21"/>
      <c r="H48" s="24">
        <f t="shared" si="24"/>
        <v>11625</v>
      </c>
      <c r="I48" s="28" t="str">
        <f t="shared" si="25"/>
        <v>0.00</v>
      </c>
      <c r="J48" s="29">
        <f t="shared" si="26"/>
        <v>11625</v>
      </c>
    </row>
    <row r="49" s="2" customFormat="1" spans="1:10">
      <c r="A49" s="23">
        <v>45212</v>
      </c>
      <c r="B49" s="21" t="s">
        <v>40</v>
      </c>
      <c r="C49" s="21">
        <v>1250</v>
      </c>
      <c r="D49" s="21" t="s">
        <v>14</v>
      </c>
      <c r="E49" s="21">
        <v>1253.1</v>
      </c>
      <c r="F49" s="21">
        <v>1257</v>
      </c>
      <c r="G49" s="21">
        <v>1262</v>
      </c>
      <c r="H49" s="24">
        <f t="shared" ref="H49" si="27">IF(D49="LONG",(F49-E49)*C49,(E49-F49)*C49)</f>
        <v>4875.00000000011</v>
      </c>
      <c r="I49" s="28">
        <f t="shared" ref="I49" si="28">IF(G49=0,"0.00",IF(D49="LONG",(G49-F49)*C49,(F49-G49)*C49))</f>
        <v>6250</v>
      </c>
      <c r="J49" s="29">
        <f t="shared" ref="J49" si="29">SUM(I49,H49)</f>
        <v>11125.0000000001</v>
      </c>
    </row>
    <row r="50" s="2" customFormat="1" spans="1:10">
      <c r="A50" s="23">
        <v>45211</v>
      </c>
      <c r="B50" s="21" t="s">
        <v>39</v>
      </c>
      <c r="C50" s="21">
        <v>8000</v>
      </c>
      <c r="D50" s="21" t="s">
        <v>14</v>
      </c>
      <c r="E50" s="21">
        <v>294</v>
      </c>
      <c r="F50" s="21">
        <v>295</v>
      </c>
      <c r="G50" s="21">
        <v>296.5</v>
      </c>
      <c r="H50" s="24">
        <f t="shared" ref="H50" si="30">IF(D50="LONG",(F50-E50)*C50,(E50-F50)*C50)</f>
        <v>8000</v>
      </c>
      <c r="I50" s="28">
        <f t="shared" ref="I50" si="31">IF(G50=0,"0.00",IF(D50="LONG",(G50-F50)*C50,(F50-G50)*C50))</f>
        <v>12000</v>
      </c>
      <c r="J50" s="29">
        <f t="shared" ref="J50" si="32">SUM(I50,H50)</f>
        <v>20000</v>
      </c>
    </row>
    <row r="51" s="2" customFormat="1" spans="1:10">
      <c r="A51" s="23">
        <v>45210</v>
      </c>
      <c r="B51" s="21" t="s">
        <v>40</v>
      </c>
      <c r="C51" s="21">
        <v>1250</v>
      </c>
      <c r="D51" s="21" t="s">
        <v>14</v>
      </c>
      <c r="E51" s="21">
        <v>1267.5</v>
      </c>
      <c r="F51" s="21">
        <v>1269.5</v>
      </c>
      <c r="G51" s="21"/>
      <c r="H51" s="24">
        <f t="shared" ref="H51:H57" si="33">IF(D51="LONG",(F51-E51)*C51,(E51-F51)*C51)</f>
        <v>2500</v>
      </c>
      <c r="I51" s="28" t="str">
        <f t="shared" ref="I51:I57" si="34">IF(G51=0,"0.00",IF(D51="LONG",(G51-F51)*C51,(F51-G51)*C51))</f>
        <v>0.00</v>
      </c>
      <c r="J51" s="29">
        <f t="shared" ref="J51:J57" si="35">SUM(I51,H51)</f>
        <v>2500</v>
      </c>
    </row>
    <row r="52" s="2" customFormat="1" spans="1:10">
      <c r="A52" s="23">
        <v>45209</v>
      </c>
      <c r="B52" s="21" t="s">
        <v>40</v>
      </c>
      <c r="C52" s="21">
        <v>1250</v>
      </c>
      <c r="D52" s="21" t="s">
        <v>14</v>
      </c>
      <c r="E52" s="21">
        <v>1236.5</v>
      </c>
      <c r="F52" s="21">
        <v>1241</v>
      </c>
      <c r="G52" s="21">
        <v>1246</v>
      </c>
      <c r="H52" s="24">
        <f t="shared" si="33"/>
        <v>5625</v>
      </c>
      <c r="I52" s="28">
        <f t="shared" si="34"/>
        <v>6250</v>
      </c>
      <c r="J52" s="29">
        <f t="shared" si="35"/>
        <v>11875</v>
      </c>
    </row>
    <row r="53" s="2" customFormat="1" spans="1:10">
      <c r="A53" s="23">
        <v>45205</v>
      </c>
      <c r="B53" s="21" t="s">
        <v>19</v>
      </c>
      <c r="C53" s="21">
        <v>6200</v>
      </c>
      <c r="D53" s="21" t="s">
        <v>14</v>
      </c>
      <c r="E53" s="21">
        <v>245</v>
      </c>
      <c r="F53" s="21">
        <v>246.5</v>
      </c>
      <c r="G53" s="21">
        <v>248</v>
      </c>
      <c r="H53" s="24">
        <f t="shared" si="33"/>
        <v>9300</v>
      </c>
      <c r="I53" s="28">
        <f t="shared" si="34"/>
        <v>9300</v>
      </c>
      <c r="J53" s="29">
        <f t="shared" si="35"/>
        <v>18600</v>
      </c>
    </row>
    <row r="54" s="2" customFormat="1" spans="1:10">
      <c r="A54" s="23">
        <v>45204</v>
      </c>
      <c r="B54" s="21" t="s">
        <v>41</v>
      </c>
      <c r="C54" s="21">
        <v>1450</v>
      </c>
      <c r="D54" s="21" t="s">
        <v>16</v>
      </c>
      <c r="E54" s="21">
        <v>800.5</v>
      </c>
      <c r="F54" s="21">
        <v>796</v>
      </c>
      <c r="G54" s="21"/>
      <c r="H54" s="24">
        <f t="shared" si="33"/>
        <v>6525</v>
      </c>
      <c r="I54" s="28" t="str">
        <f t="shared" si="34"/>
        <v>0.00</v>
      </c>
      <c r="J54" s="29">
        <f t="shared" si="35"/>
        <v>6525</v>
      </c>
    </row>
    <row r="55" s="2" customFormat="1" spans="1:10">
      <c r="A55" s="23">
        <v>45203</v>
      </c>
      <c r="B55" s="21" t="s">
        <v>42</v>
      </c>
      <c r="C55" s="21">
        <v>1650</v>
      </c>
      <c r="D55" s="21" t="s">
        <v>16</v>
      </c>
      <c r="E55" s="21">
        <v>532</v>
      </c>
      <c r="F55" s="21">
        <v>529</v>
      </c>
      <c r="G55" s="21">
        <v>525</v>
      </c>
      <c r="H55" s="24">
        <f t="shared" si="33"/>
        <v>4950</v>
      </c>
      <c r="I55" s="28">
        <f t="shared" si="34"/>
        <v>6600</v>
      </c>
      <c r="J55" s="29">
        <f t="shared" si="35"/>
        <v>11550</v>
      </c>
    </row>
    <row r="56" s="2" customFormat="1" spans="1:10">
      <c r="A56" s="23">
        <v>45202</v>
      </c>
      <c r="B56" s="21" t="s">
        <v>34</v>
      </c>
      <c r="C56" s="21">
        <v>8000</v>
      </c>
      <c r="D56" s="21" t="s">
        <v>14</v>
      </c>
      <c r="E56" s="21">
        <v>294.2</v>
      </c>
      <c r="F56" s="21">
        <v>295.4</v>
      </c>
      <c r="G56" s="21"/>
      <c r="H56" s="24">
        <f t="shared" si="33"/>
        <v>9599.99999999991</v>
      </c>
      <c r="I56" s="28" t="str">
        <f t="shared" si="34"/>
        <v>0.00</v>
      </c>
      <c r="J56" s="29">
        <f t="shared" si="35"/>
        <v>9599.99999999991</v>
      </c>
    </row>
    <row r="57" s="2" customFormat="1" spans="1:10">
      <c r="A57" s="23">
        <v>45198</v>
      </c>
      <c r="B57" s="21" t="s">
        <v>43</v>
      </c>
      <c r="C57" s="21">
        <v>200</v>
      </c>
      <c r="D57" s="21" t="s">
        <v>14</v>
      </c>
      <c r="E57" s="21">
        <v>5270</v>
      </c>
      <c r="F57" s="21">
        <v>5295</v>
      </c>
      <c r="G57" s="21">
        <v>5320</v>
      </c>
      <c r="H57" s="24">
        <f t="shared" si="33"/>
        <v>5000</v>
      </c>
      <c r="I57" s="28">
        <f t="shared" si="34"/>
        <v>5000</v>
      </c>
      <c r="J57" s="29">
        <f t="shared" si="35"/>
        <v>10000</v>
      </c>
    </row>
    <row r="58" s="2" customFormat="1" spans="1:10">
      <c r="A58" s="23">
        <v>45197</v>
      </c>
      <c r="B58" s="21" t="s">
        <v>44</v>
      </c>
      <c r="C58" s="21">
        <v>475</v>
      </c>
      <c r="D58" s="21" t="s">
        <v>14</v>
      </c>
      <c r="E58" s="21">
        <v>1930</v>
      </c>
      <c r="F58" s="21">
        <v>1936.7</v>
      </c>
      <c r="G58" s="21"/>
      <c r="H58" s="24">
        <f t="shared" ref="H58" si="36">IF(D58="LONG",(F58-E58)*C58,(E58-F58)*C58)</f>
        <v>3182.50000000002</v>
      </c>
      <c r="I58" s="28" t="str">
        <f t="shared" ref="I58" si="37">IF(G58=0,"0.00",IF(D58="LONG",(G58-F58)*C58,(F58-G58)*C58))</f>
        <v>0.00</v>
      </c>
      <c r="J58" s="29">
        <f t="shared" ref="J58" si="38">SUM(I58,H58)</f>
        <v>3182.50000000002</v>
      </c>
    </row>
    <row r="59" s="2" customFormat="1" spans="1:10">
      <c r="A59" s="23">
        <v>45195</v>
      </c>
      <c r="B59" s="21" t="s">
        <v>39</v>
      </c>
      <c r="C59" s="21">
        <v>8000</v>
      </c>
      <c r="D59" s="21" t="s">
        <v>14</v>
      </c>
      <c r="E59" s="21">
        <v>274</v>
      </c>
      <c r="F59" s="21">
        <v>272.5</v>
      </c>
      <c r="G59" s="21"/>
      <c r="H59" s="24">
        <f t="shared" ref="H59:H61" si="39">IF(D59="LONG",(F59-E59)*C59,(E59-F59)*C59)</f>
        <v>-12000</v>
      </c>
      <c r="I59" s="28" t="str">
        <f t="shared" ref="I59:I61" si="40">IF(G59=0,"0.00",IF(D59="LONG",(G59-F59)*C59,(F59-G59)*C59))</f>
        <v>0.00</v>
      </c>
      <c r="J59" s="29">
        <f t="shared" ref="J59:J61" si="41">SUM(I59,H59)</f>
        <v>-12000</v>
      </c>
    </row>
    <row r="60" s="2" customFormat="1" spans="1:10">
      <c r="A60" s="23">
        <v>45195</v>
      </c>
      <c r="B60" s="21" t="s">
        <v>45</v>
      </c>
      <c r="C60" s="21">
        <v>1250</v>
      </c>
      <c r="D60" s="21" t="s">
        <v>14</v>
      </c>
      <c r="E60" s="21">
        <v>1200</v>
      </c>
      <c r="F60" s="21">
        <v>1205</v>
      </c>
      <c r="G60" s="21">
        <v>1210</v>
      </c>
      <c r="H60" s="24">
        <f t="shared" si="39"/>
        <v>6250</v>
      </c>
      <c r="I60" s="28">
        <f t="shared" si="40"/>
        <v>6250</v>
      </c>
      <c r="J60" s="29">
        <f t="shared" si="41"/>
        <v>12500</v>
      </c>
    </row>
    <row r="61" s="2" customFormat="1" spans="1:10">
      <c r="A61" s="23">
        <v>45194</v>
      </c>
      <c r="B61" s="21" t="s">
        <v>46</v>
      </c>
      <c r="C61" s="21">
        <v>175</v>
      </c>
      <c r="D61" s="21" t="s">
        <v>14</v>
      </c>
      <c r="E61" s="21">
        <v>5850</v>
      </c>
      <c r="F61" s="21">
        <v>5875</v>
      </c>
      <c r="G61" s="21">
        <v>5900</v>
      </c>
      <c r="H61" s="24">
        <f t="shared" si="39"/>
        <v>4375</v>
      </c>
      <c r="I61" s="28">
        <f t="shared" si="40"/>
        <v>4375</v>
      </c>
      <c r="J61" s="29">
        <f t="shared" si="41"/>
        <v>8750</v>
      </c>
    </row>
    <row r="62" s="2" customFormat="1" spans="1:10">
      <c r="A62" s="23">
        <v>45191</v>
      </c>
      <c r="B62" s="21" t="s">
        <v>46</v>
      </c>
      <c r="C62" s="21">
        <v>175</v>
      </c>
      <c r="D62" s="21" t="s">
        <v>14</v>
      </c>
      <c r="E62" s="21">
        <v>5775</v>
      </c>
      <c r="F62" s="21">
        <v>5795</v>
      </c>
      <c r="G62" s="21">
        <v>5820</v>
      </c>
      <c r="H62" s="24">
        <f t="shared" ref="H62" si="42">IF(D62="LONG",(F62-E62)*C62,(E62-F62)*C62)</f>
        <v>3500</v>
      </c>
      <c r="I62" s="28">
        <f t="shared" ref="I62" si="43">IF(G62=0,"0.00",IF(D62="LONG",(G62-F62)*C62,(F62-G62)*C62))</f>
        <v>4375</v>
      </c>
      <c r="J62" s="29">
        <f t="shared" ref="J62" si="44">SUM(I62,H62)</f>
        <v>7875</v>
      </c>
    </row>
    <row r="63" s="2" customFormat="1" spans="1:10">
      <c r="A63" s="23">
        <v>45190</v>
      </c>
      <c r="B63" s="21" t="s">
        <v>47</v>
      </c>
      <c r="C63" s="21">
        <v>200</v>
      </c>
      <c r="D63" s="21" t="s">
        <v>14</v>
      </c>
      <c r="E63" s="21">
        <v>4650</v>
      </c>
      <c r="F63" s="21">
        <v>4650</v>
      </c>
      <c r="G63" s="21"/>
      <c r="H63" s="24">
        <f t="shared" ref="H63" si="45">IF(D63="LONG",(F63-E63)*C63,(E63-F63)*C63)</f>
        <v>0</v>
      </c>
      <c r="I63" s="28" t="str">
        <f t="shared" ref="I63" si="46">IF(G63=0,"0.00",IF(D63="LONG",(G63-F63)*C63,(F63-G63)*C63))</f>
        <v>0.00</v>
      </c>
      <c r="J63" s="29">
        <f t="shared" ref="J63" si="47">SUM(I63,H63)</f>
        <v>0</v>
      </c>
    </row>
    <row r="64" s="2" customFormat="1" spans="1:10">
      <c r="A64" s="23">
        <v>45189</v>
      </c>
      <c r="B64" s="21" t="s">
        <v>48</v>
      </c>
      <c r="C64" s="21">
        <v>4000</v>
      </c>
      <c r="D64" s="21" t="s">
        <v>14</v>
      </c>
      <c r="E64" s="21">
        <v>309</v>
      </c>
      <c r="F64" s="21">
        <v>310.3</v>
      </c>
      <c r="G64" s="21"/>
      <c r="H64" s="24">
        <f t="shared" ref="H64:H66" si="48">IF(D64="LONG",(F64-E64)*C64,(E64-F64)*C64)</f>
        <v>5200.00000000005</v>
      </c>
      <c r="I64" s="28" t="str">
        <f t="shared" ref="I64:I66" si="49">IF(G64=0,"0.00",IF(D64="LONG",(G64-F64)*C64,(F64-G64)*C64))</f>
        <v>0.00</v>
      </c>
      <c r="J64" s="29">
        <f t="shared" ref="J64:J66" si="50">SUM(I64,H64)</f>
        <v>5200.00000000005</v>
      </c>
    </row>
    <row r="65" s="2" customFormat="1" spans="1:10">
      <c r="A65" s="23">
        <v>45189</v>
      </c>
      <c r="B65" s="21" t="s">
        <v>41</v>
      </c>
      <c r="C65" s="21">
        <v>1450</v>
      </c>
      <c r="D65" s="21" t="s">
        <v>14</v>
      </c>
      <c r="E65" s="21">
        <v>855</v>
      </c>
      <c r="F65" s="21">
        <v>859</v>
      </c>
      <c r="G65" s="21">
        <v>864</v>
      </c>
      <c r="H65" s="24">
        <f t="shared" si="48"/>
        <v>5800</v>
      </c>
      <c r="I65" s="28">
        <f t="shared" si="49"/>
        <v>7250</v>
      </c>
      <c r="J65" s="29">
        <f t="shared" si="50"/>
        <v>13050</v>
      </c>
    </row>
    <row r="66" s="2" customFormat="1" spans="1:10">
      <c r="A66" s="23">
        <v>45187</v>
      </c>
      <c r="B66" s="21" t="s">
        <v>37</v>
      </c>
      <c r="C66" s="21">
        <v>1425</v>
      </c>
      <c r="D66" s="21" t="s">
        <v>14</v>
      </c>
      <c r="E66" s="21">
        <v>643</v>
      </c>
      <c r="F66" s="21">
        <v>647</v>
      </c>
      <c r="G66" s="21"/>
      <c r="H66" s="24">
        <f t="shared" si="48"/>
        <v>5700</v>
      </c>
      <c r="I66" s="28" t="str">
        <f t="shared" si="49"/>
        <v>0.00</v>
      </c>
      <c r="J66" s="29">
        <f t="shared" si="50"/>
        <v>5700</v>
      </c>
    </row>
    <row r="67" s="2" customFormat="1" spans="1:10">
      <c r="A67" s="23">
        <v>45187</v>
      </c>
      <c r="B67" s="21" t="s">
        <v>45</v>
      </c>
      <c r="C67" s="21">
        <v>1250</v>
      </c>
      <c r="D67" s="21" t="s">
        <v>14</v>
      </c>
      <c r="E67" s="21">
        <v>1221</v>
      </c>
      <c r="F67" s="21">
        <v>1224</v>
      </c>
      <c r="G67" s="21"/>
      <c r="H67" s="24">
        <f t="shared" ref="H67" si="51">IF(D67="LONG",(F67-E67)*C67,(E67-F67)*C67)</f>
        <v>3750</v>
      </c>
      <c r="I67" s="28" t="str">
        <f t="shared" ref="I67" si="52">IF(G67=0,"0.00",IF(D67="LONG",(G67-F67)*C67,(F67-G67)*C67))</f>
        <v>0.00</v>
      </c>
      <c r="J67" s="29">
        <f t="shared" ref="J67" si="53">SUM(I67,H67)</f>
        <v>3750</v>
      </c>
    </row>
    <row r="68" s="2" customFormat="1" spans="1:10">
      <c r="A68" s="23">
        <v>45183</v>
      </c>
      <c r="B68" s="21" t="s">
        <v>45</v>
      </c>
      <c r="C68" s="21">
        <v>1250</v>
      </c>
      <c r="D68" s="21" t="s">
        <v>14</v>
      </c>
      <c r="E68" s="21">
        <v>1170</v>
      </c>
      <c r="F68" s="21">
        <v>1175</v>
      </c>
      <c r="G68" s="21">
        <v>1180</v>
      </c>
      <c r="H68" s="24">
        <f t="shared" ref="H68:H69" si="54">IF(D68="LONG",(F68-E68)*C68,(E68-F68)*C68)</f>
        <v>6250</v>
      </c>
      <c r="I68" s="28">
        <f t="shared" ref="I68:I69" si="55">IF(G68=0,"0.00",IF(D68="LONG",(G68-F68)*C68,(F68-G68)*C68))</f>
        <v>6250</v>
      </c>
      <c r="J68" s="29">
        <f t="shared" ref="J68:J69" si="56">SUM(I68,H68)</f>
        <v>12500</v>
      </c>
    </row>
    <row r="69" s="2" customFormat="1" spans="1:10">
      <c r="A69" s="23">
        <v>45182</v>
      </c>
      <c r="B69" s="21" t="s">
        <v>42</v>
      </c>
      <c r="C69" s="21">
        <v>1650</v>
      </c>
      <c r="D69" s="21" t="s">
        <v>14</v>
      </c>
      <c r="E69" s="21">
        <v>530</v>
      </c>
      <c r="F69" s="21">
        <v>534</v>
      </c>
      <c r="G69" s="21">
        <v>538</v>
      </c>
      <c r="H69" s="24">
        <f t="shared" si="54"/>
        <v>6600</v>
      </c>
      <c r="I69" s="28">
        <f t="shared" si="55"/>
        <v>6600</v>
      </c>
      <c r="J69" s="29">
        <f t="shared" si="56"/>
        <v>13200</v>
      </c>
    </row>
    <row r="70" s="2" customFormat="1" spans="1:10">
      <c r="A70" s="23">
        <v>45181</v>
      </c>
      <c r="B70" s="21" t="s">
        <v>45</v>
      </c>
      <c r="C70" s="21">
        <v>1250</v>
      </c>
      <c r="D70" s="21" t="s">
        <v>16</v>
      </c>
      <c r="E70" s="21">
        <v>1135</v>
      </c>
      <c r="F70" s="21">
        <v>1131</v>
      </c>
      <c r="G70" s="21"/>
      <c r="H70" s="24">
        <f t="shared" ref="H70:H71" si="57">IF(D70="LONG",(F70-E70)*C70,(E70-F70)*C70)</f>
        <v>5000</v>
      </c>
      <c r="I70" s="28" t="str">
        <f t="shared" ref="I70:I71" si="58">IF(G70=0,"0.00",IF(D70="LONG",(G70-F70)*C70,(F70-G70)*C70))</f>
        <v>0.00</v>
      </c>
      <c r="J70" s="29">
        <f t="shared" ref="J70:J71" si="59">SUM(I70,H70)</f>
        <v>5000</v>
      </c>
    </row>
    <row r="71" s="2" customFormat="1" spans="1:10">
      <c r="A71" s="23">
        <v>45181</v>
      </c>
      <c r="B71" s="21" t="s">
        <v>46</v>
      </c>
      <c r="C71" s="21">
        <v>175</v>
      </c>
      <c r="D71" s="21" t="s">
        <v>14</v>
      </c>
      <c r="E71" s="21">
        <v>5920</v>
      </c>
      <c r="F71" s="21">
        <v>5940</v>
      </c>
      <c r="G71" s="21"/>
      <c r="H71" s="24">
        <f t="shared" si="57"/>
        <v>3500</v>
      </c>
      <c r="I71" s="28" t="str">
        <f t="shared" si="58"/>
        <v>0.00</v>
      </c>
      <c r="J71" s="29">
        <f t="shared" si="59"/>
        <v>3500</v>
      </c>
    </row>
    <row r="72" s="2" customFormat="1" spans="1:10">
      <c r="A72" s="23">
        <v>45180</v>
      </c>
      <c r="B72" s="21" t="s">
        <v>49</v>
      </c>
      <c r="C72" s="21">
        <v>1300</v>
      </c>
      <c r="D72" s="21" t="s">
        <v>14</v>
      </c>
      <c r="E72" s="21">
        <v>617</v>
      </c>
      <c r="F72" s="21">
        <v>621</v>
      </c>
      <c r="G72" s="21"/>
      <c r="H72" s="24">
        <f t="shared" ref="H72:H73" si="60">IF(D72="LONG",(F72-E72)*C72,(E72-F72)*C72)</f>
        <v>5200</v>
      </c>
      <c r="I72" s="28" t="str">
        <f t="shared" ref="I72:I73" si="61">IF(G72=0,"0.00",IF(D72="LONG",(G72-F72)*C72,(F72-G72)*C72))</f>
        <v>0.00</v>
      </c>
      <c r="J72" s="29">
        <f t="shared" ref="J72:J73" si="62">SUM(I72,H72)</f>
        <v>5200</v>
      </c>
    </row>
    <row r="73" s="2" customFormat="1" spans="1:10">
      <c r="A73" s="23">
        <v>45180</v>
      </c>
      <c r="B73" s="21" t="s">
        <v>42</v>
      </c>
      <c r="C73" s="21">
        <v>1650</v>
      </c>
      <c r="D73" s="21" t="s">
        <v>14</v>
      </c>
      <c r="E73" s="21">
        <v>541</v>
      </c>
      <c r="F73" s="21">
        <v>544</v>
      </c>
      <c r="G73" s="21"/>
      <c r="H73" s="24">
        <f t="shared" si="60"/>
        <v>4950</v>
      </c>
      <c r="I73" s="28" t="str">
        <f t="shared" si="61"/>
        <v>0.00</v>
      </c>
      <c r="J73" s="29">
        <f t="shared" si="62"/>
        <v>4950</v>
      </c>
    </row>
    <row r="74" s="2" customFormat="1" spans="1:10">
      <c r="A74" s="23">
        <v>45177</v>
      </c>
      <c r="B74" s="21" t="s">
        <v>46</v>
      </c>
      <c r="C74" s="21">
        <v>175</v>
      </c>
      <c r="D74" s="21" t="s">
        <v>14</v>
      </c>
      <c r="E74" s="21">
        <v>5910</v>
      </c>
      <c r="F74" s="21">
        <v>5935</v>
      </c>
      <c r="G74" s="21"/>
      <c r="H74" s="24">
        <f t="shared" ref="H74" si="63">IF(D74="LONG",(F74-E74)*C74,(E74-F74)*C74)</f>
        <v>4375</v>
      </c>
      <c r="I74" s="28" t="str">
        <f t="shared" ref="I74" si="64">IF(G74=0,"0.00",IF(D74="LONG",(G74-F74)*C74,(F74-G74)*C74))</f>
        <v>0.00</v>
      </c>
      <c r="J74" s="29">
        <f t="shared" ref="J74" si="65">SUM(I74,H74)</f>
        <v>4375</v>
      </c>
    </row>
    <row r="75" s="2" customFormat="1" spans="1:10">
      <c r="A75" s="23">
        <v>45176</v>
      </c>
      <c r="B75" s="21" t="s">
        <v>19</v>
      </c>
      <c r="C75" s="21">
        <v>6200</v>
      </c>
      <c r="D75" s="21" t="s">
        <v>14</v>
      </c>
      <c r="E75" s="21">
        <v>264.2</v>
      </c>
      <c r="F75" s="21">
        <v>266</v>
      </c>
      <c r="G75" s="21">
        <v>268</v>
      </c>
      <c r="H75" s="24">
        <f t="shared" ref="H75" si="66">IF(D75="LONG",(F75-E75)*C75,(E75-F75)*C75)</f>
        <v>11160.0000000001</v>
      </c>
      <c r="I75" s="28">
        <f t="shared" ref="I75" si="67">IF(G75=0,"0.00",IF(D75="LONG",(G75-F75)*C75,(F75-G75)*C75))</f>
        <v>12400</v>
      </c>
      <c r="J75" s="29">
        <f t="shared" ref="J75" si="68">SUM(I75,H75)</f>
        <v>23560.0000000001</v>
      </c>
    </row>
    <row r="76" s="2" customFormat="1" spans="1:10">
      <c r="A76" s="23">
        <v>45175</v>
      </c>
      <c r="B76" s="21" t="s">
        <v>41</v>
      </c>
      <c r="C76" s="21">
        <v>1450</v>
      </c>
      <c r="D76" s="21" t="s">
        <v>14</v>
      </c>
      <c r="E76" s="21">
        <v>790.5</v>
      </c>
      <c r="F76" s="21">
        <v>795</v>
      </c>
      <c r="G76" s="21"/>
      <c r="H76" s="24">
        <f t="shared" ref="H76:H77" si="69">IF(D76="LONG",(F76-E76)*C76,(E76-F76)*C76)</f>
        <v>6525</v>
      </c>
      <c r="I76" s="28" t="str">
        <f t="shared" ref="I76:I77" si="70">IF(G76=0,"0.00",IF(D76="LONG",(G76-F76)*C76,(F76-G76)*C76))</f>
        <v>0.00</v>
      </c>
      <c r="J76" s="29">
        <f t="shared" ref="J76:J77" si="71">SUM(I76,H76)</f>
        <v>6525</v>
      </c>
    </row>
    <row r="77" s="2" customFormat="1" spans="1:10">
      <c r="A77" s="23">
        <v>45174</v>
      </c>
      <c r="B77" s="21" t="s">
        <v>41</v>
      </c>
      <c r="C77" s="21">
        <v>1450</v>
      </c>
      <c r="D77" s="21" t="s">
        <v>14</v>
      </c>
      <c r="E77" s="21">
        <v>781</v>
      </c>
      <c r="F77" s="21">
        <v>785</v>
      </c>
      <c r="G77" s="21">
        <v>790</v>
      </c>
      <c r="H77" s="24">
        <f t="shared" si="69"/>
        <v>5800</v>
      </c>
      <c r="I77" s="28">
        <f t="shared" si="70"/>
        <v>7250</v>
      </c>
      <c r="J77" s="29">
        <f t="shared" si="71"/>
        <v>13050</v>
      </c>
    </row>
    <row r="78" s="2" customFormat="1" spans="1:10">
      <c r="A78" s="23">
        <v>45173</v>
      </c>
      <c r="B78" s="21" t="s">
        <v>43</v>
      </c>
      <c r="C78" s="21">
        <v>200</v>
      </c>
      <c r="D78" s="21" t="s">
        <v>14</v>
      </c>
      <c r="E78" s="21">
        <v>5155</v>
      </c>
      <c r="F78" s="21">
        <v>5175</v>
      </c>
      <c r="G78" s="21"/>
      <c r="H78" s="24">
        <f t="shared" ref="H78" si="72">IF(D78="LONG",(F78-E78)*C78,(E78-F78)*C78)</f>
        <v>4000</v>
      </c>
      <c r="I78" s="28" t="str">
        <f t="shared" ref="I78" si="73">IF(G78=0,"0.00",IF(D78="LONG",(G78-F78)*C78,(F78-G78)*C78))</f>
        <v>0.00</v>
      </c>
      <c r="J78" s="29">
        <f t="shared" ref="J78" si="74">SUM(I78,H78)</f>
        <v>4000</v>
      </c>
    </row>
    <row r="79" s="2" customFormat="1" spans="1:10">
      <c r="A79" s="23">
        <v>45170</v>
      </c>
      <c r="B79" s="21" t="s">
        <v>45</v>
      </c>
      <c r="C79" s="21">
        <v>1250</v>
      </c>
      <c r="D79" s="21" t="s">
        <v>14</v>
      </c>
      <c r="E79" s="21">
        <v>1135</v>
      </c>
      <c r="F79" s="21">
        <v>1138.8</v>
      </c>
      <c r="G79" s="21"/>
      <c r="H79" s="24">
        <f t="shared" ref="H79:H80" si="75">IF(D79="LONG",(F79-E79)*C79,(E79-F79)*C79)</f>
        <v>4749.99999999994</v>
      </c>
      <c r="I79" s="28" t="str">
        <f t="shared" ref="I79:I80" si="76">IF(G79=0,"0.00",IF(D79="LONG",(G79-F79)*C79,(F79-G79)*C79))</f>
        <v>0.00</v>
      </c>
      <c r="J79" s="29">
        <f t="shared" ref="J79:J80" si="77">SUM(I79,H79)</f>
        <v>4749.99999999994</v>
      </c>
    </row>
    <row r="80" s="2" customFormat="1" spans="1:10">
      <c r="A80" s="23">
        <v>45169</v>
      </c>
      <c r="B80" s="21" t="s">
        <v>37</v>
      </c>
      <c r="C80" s="21">
        <v>1425</v>
      </c>
      <c r="D80" s="21" t="s">
        <v>14</v>
      </c>
      <c r="E80" s="21">
        <v>612</v>
      </c>
      <c r="F80" s="21">
        <v>616</v>
      </c>
      <c r="G80" s="21"/>
      <c r="H80" s="24">
        <f t="shared" si="75"/>
        <v>5700</v>
      </c>
      <c r="I80" s="28" t="str">
        <f t="shared" si="76"/>
        <v>0.00</v>
      </c>
      <c r="J80" s="29">
        <f t="shared" si="77"/>
        <v>5700</v>
      </c>
    </row>
    <row r="81" s="2" customFormat="1" spans="1:10">
      <c r="A81" s="23">
        <v>45168</v>
      </c>
      <c r="B81" s="21" t="s">
        <v>42</v>
      </c>
      <c r="C81" s="21">
        <v>1650</v>
      </c>
      <c r="D81" s="21" t="s">
        <v>14</v>
      </c>
      <c r="E81" s="21">
        <v>501.5</v>
      </c>
      <c r="F81" s="21">
        <v>501.5</v>
      </c>
      <c r="G81" s="21"/>
      <c r="H81" s="24">
        <f t="shared" ref="H81:H83" si="78">IF(D81="LONG",(F81-E81)*C81,(E81-F81)*C81)</f>
        <v>0</v>
      </c>
      <c r="I81" s="28" t="str">
        <f t="shared" ref="I81:I83" si="79">IF(G81=0,"0.00",IF(D81="LONG",(G81-F81)*C81,(F81-G81)*C81))</f>
        <v>0.00</v>
      </c>
      <c r="J81" s="29">
        <f t="shared" ref="J81:J83" si="80">SUM(I81,H81)</f>
        <v>0</v>
      </c>
    </row>
    <row r="82" s="2" customFormat="1" spans="1:10">
      <c r="A82" s="23">
        <v>45168</v>
      </c>
      <c r="B82" s="21" t="s">
        <v>50</v>
      </c>
      <c r="C82" s="21">
        <v>975</v>
      </c>
      <c r="D82" s="21" t="s">
        <v>14</v>
      </c>
      <c r="E82" s="21">
        <v>755</v>
      </c>
      <c r="F82" s="21">
        <v>749</v>
      </c>
      <c r="G82" s="21"/>
      <c r="H82" s="24">
        <f t="shared" si="78"/>
        <v>-5850</v>
      </c>
      <c r="I82" s="28" t="str">
        <f t="shared" si="79"/>
        <v>0.00</v>
      </c>
      <c r="J82" s="29">
        <f t="shared" si="80"/>
        <v>-5850</v>
      </c>
    </row>
    <row r="83" s="2" customFormat="1" spans="1:10">
      <c r="A83" s="23">
        <v>45167</v>
      </c>
      <c r="B83" s="21" t="s">
        <v>46</v>
      </c>
      <c r="C83" s="21">
        <v>175</v>
      </c>
      <c r="D83" s="21" t="s">
        <v>14</v>
      </c>
      <c r="E83" s="21">
        <v>5105</v>
      </c>
      <c r="F83" s="21">
        <v>5121</v>
      </c>
      <c r="G83" s="21"/>
      <c r="H83" s="24">
        <f t="shared" si="78"/>
        <v>2800</v>
      </c>
      <c r="I83" s="28" t="str">
        <f t="shared" si="79"/>
        <v>0.00</v>
      </c>
      <c r="J83" s="29">
        <f t="shared" si="80"/>
        <v>2800</v>
      </c>
    </row>
    <row r="84" s="2" customFormat="1" spans="1:10">
      <c r="A84" s="23">
        <v>45166</v>
      </c>
      <c r="B84" s="21" t="s">
        <v>51</v>
      </c>
      <c r="C84" s="21">
        <v>300</v>
      </c>
      <c r="D84" s="21" t="s">
        <v>14</v>
      </c>
      <c r="E84" s="21">
        <v>5102.5</v>
      </c>
      <c r="F84" s="21">
        <v>5120</v>
      </c>
      <c r="G84" s="21"/>
      <c r="H84" s="24">
        <f t="shared" ref="H84" si="81">IF(D84="LONG",(F84-E84)*C84,(E84-F84)*C84)</f>
        <v>5250</v>
      </c>
      <c r="I84" s="28" t="str">
        <f t="shared" ref="I84" si="82">IF(G84=0,"0.00",IF(D84="LONG",(G84-F84)*C84,(F84-G84)*C84))</f>
        <v>0.00</v>
      </c>
      <c r="J84" s="29">
        <f t="shared" ref="J84" si="83">SUM(I84,H84)</f>
        <v>5250</v>
      </c>
    </row>
    <row r="85" s="2" customFormat="1" spans="1:10">
      <c r="A85" s="23">
        <v>45163</v>
      </c>
      <c r="B85" s="21" t="s">
        <v>39</v>
      </c>
      <c r="C85" s="21">
        <v>8000</v>
      </c>
      <c r="D85" s="21" t="s">
        <v>14</v>
      </c>
      <c r="E85" s="21">
        <v>238</v>
      </c>
      <c r="F85" s="21">
        <v>240</v>
      </c>
      <c r="G85" s="21"/>
      <c r="H85" s="24">
        <f t="shared" ref="H85" si="84">IF(D85="LONG",(F85-E85)*C85,(E85-F85)*C85)</f>
        <v>16000</v>
      </c>
      <c r="I85" s="28" t="str">
        <f t="shared" ref="I85" si="85">IF(G85=0,"0.00",IF(D85="LONG",(G85-F85)*C85,(F85-G85)*C85))</f>
        <v>0.00</v>
      </c>
      <c r="J85" s="29">
        <f t="shared" ref="J85" si="86">SUM(I85,H85)</f>
        <v>16000</v>
      </c>
    </row>
    <row r="86" s="2" customFormat="1" spans="1:10">
      <c r="A86" s="23">
        <v>45163</v>
      </c>
      <c r="B86" s="21" t="s">
        <v>52</v>
      </c>
      <c r="C86" s="21">
        <v>275</v>
      </c>
      <c r="D86" s="21" t="s">
        <v>14</v>
      </c>
      <c r="E86" s="21">
        <v>3060</v>
      </c>
      <c r="F86" s="21">
        <v>3080</v>
      </c>
      <c r="G86" s="21">
        <v>3100</v>
      </c>
      <c r="H86" s="24">
        <f t="shared" ref="H86" si="87">IF(D86="LONG",(F86-E86)*C86,(E86-F86)*C86)</f>
        <v>5500</v>
      </c>
      <c r="I86" s="28">
        <f t="shared" ref="I86" si="88">IF(G86=0,"0.00",IF(D86="LONG",(G86-F86)*C86,(F86-G86)*C86))</f>
        <v>5500</v>
      </c>
      <c r="J86" s="29">
        <f t="shared" ref="J86" si="89">SUM(I86,H86)</f>
        <v>11000</v>
      </c>
    </row>
    <row r="87" s="2" customFormat="1" spans="1:10">
      <c r="A87" s="23">
        <v>45162</v>
      </c>
      <c r="B87" s="21" t="s">
        <v>53</v>
      </c>
      <c r="C87" s="21">
        <v>500</v>
      </c>
      <c r="D87" s="21" t="s">
        <v>14</v>
      </c>
      <c r="E87" s="21">
        <v>1835</v>
      </c>
      <c r="F87" s="21">
        <v>1842</v>
      </c>
      <c r="G87" s="21">
        <v>1850</v>
      </c>
      <c r="H87" s="24">
        <f t="shared" ref="H87" si="90">IF(D87="LONG",(F87-E87)*C87,(E87-F87)*C87)</f>
        <v>3500</v>
      </c>
      <c r="I87" s="28">
        <f t="shared" ref="I87" si="91">IF(G87=0,"0.00",IF(D87="LONG",(G87-F87)*C87,(F87-G87)*C87))</f>
        <v>4000</v>
      </c>
      <c r="J87" s="29">
        <f t="shared" ref="J87" si="92">SUM(I87,H87)</f>
        <v>7500</v>
      </c>
    </row>
    <row r="88" s="2" customFormat="1" spans="1:10">
      <c r="A88" s="23">
        <v>45160</v>
      </c>
      <c r="B88" s="21" t="s">
        <v>45</v>
      </c>
      <c r="C88" s="21">
        <v>1250</v>
      </c>
      <c r="D88" s="21" t="s">
        <v>14</v>
      </c>
      <c r="E88" s="21">
        <v>1054</v>
      </c>
      <c r="F88" s="21">
        <v>1058</v>
      </c>
      <c r="G88" s="21">
        <v>1062</v>
      </c>
      <c r="H88" s="24">
        <f t="shared" ref="H88" si="93">IF(D88="LONG",(F88-E88)*C88,(E88-F88)*C88)</f>
        <v>5000</v>
      </c>
      <c r="I88" s="28">
        <f t="shared" ref="I88" si="94">IF(G88=0,"0.00",IF(D88="LONG",(G88-F88)*C88,(F88-G88)*C88))</f>
        <v>5000</v>
      </c>
      <c r="J88" s="29">
        <f t="shared" ref="J88" si="95">SUM(I88,H88)</f>
        <v>10000</v>
      </c>
    </row>
    <row r="89" s="2" customFormat="1" spans="1:10">
      <c r="A89" s="23">
        <v>45159</v>
      </c>
      <c r="B89" s="21" t="s">
        <v>27</v>
      </c>
      <c r="C89" s="21">
        <v>300</v>
      </c>
      <c r="D89" s="21" t="s">
        <v>14</v>
      </c>
      <c r="E89" s="21">
        <v>2465</v>
      </c>
      <c r="F89" s="21">
        <v>2465</v>
      </c>
      <c r="G89" s="21"/>
      <c r="H89" s="24">
        <f t="shared" ref="H89" si="96">IF(D89="LONG",(F89-E89)*C89,(E89-F89)*C89)</f>
        <v>0</v>
      </c>
      <c r="I89" s="28" t="str">
        <f t="shared" ref="I89" si="97">IF(G89=0,"0.00",IF(D89="LONG",(G89-F89)*C89,(F89-G89)*C89))</f>
        <v>0.00</v>
      </c>
      <c r="J89" s="29">
        <f t="shared" ref="J89" si="98">SUM(I89,H89)</f>
        <v>0</v>
      </c>
    </row>
    <row r="90" s="2" customFormat="1" spans="1:10">
      <c r="A90" s="23">
        <v>45156</v>
      </c>
      <c r="B90" s="21" t="s">
        <v>37</v>
      </c>
      <c r="C90" s="21">
        <v>1425</v>
      </c>
      <c r="D90" s="21" t="s">
        <v>14</v>
      </c>
      <c r="E90" s="21">
        <v>615.5</v>
      </c>
      <c r="F90" s="21">
        <v>619</v>
      </c>
      <c r="G90" s="21"/>
      <c r="H90" s="24">
        <f t="shared" ref="H90" si="99">IF(D90="LONG",(F90-E90)*C90,(E90-F90)*C90)</f>
        <v>4987.5</v>
      </c>
      <c r="I90" s="28" t="str">
        <f t="shared" ref="I90" si="100">IF(G90=0,"0.00",IF(D90="LONG",(G90-F90)*C90,(F90-G90)*C90))</f>
        <v>0.00</v>
      </c>
      <c r="J90" s="29">
        <f t="shared" ref="J90" si="101">SUM(I90,H90)</f>
        <v>4987.5</v>
      </c>
    </row>
    <row r="91" s="2" customFormat="1" spans="1:10">
      <c r="A91" s="23">
        <v>45155</v>
      </c>
      <c r="B91" s="21" t="s">
        <v>47</v>
      </c>
      <c r="C91" s="21">
        <v>200</v>
      </c>
      <c r="D91" s="21" t="s">
        <v>14</v>
      </c>
      <c r="E91" s="21">
        <v>4305</v>
      </c>
      <c r="F91" s="21">
        <v>4325</v>
      </c>
      <c r="G91" s="21"/>
      <c r="H91" s="24">
        <f t="shared" ref="H91" si="102">IF(D91="LONG",(F91-E91)*C91,(E91-F91)*C91)</f>
        <v>4000</v>
      </c>
      <c r="I91" s="28" t="str">
        <f t="shared" ref="I91" si="103">IF(G91=0,"0.00",IF(D91="LONG",(G91-F91)*C91,(F91-G91)*C91))</f>
        <v>0.00</v>
      </c>
      <c r="J91" s="29">
        <f t="shared" ref="J91" si="104">SUM(I91,H91)</f>
        <v>4000</v>
      </c>
    </row>
    <row r="92" s="2" customFormat="1" spans="1:10">
      <c r="A92" s="23">
        <v>45154</v>
      </c>
      <c r="B92" s="21" t="s">
        <v>54</v>
      </c>
      <c r="C92" s="21">
        <v>1700</v>
      </c>
      <c r="D92" s="21" t="s">
        <v>14</v>
      </c>
      <c r="E92" s="21">
        <v>388.5</v>
      </c>
      <c r="F92" s="21">
        <v>391</v>
      </c>
      <c r="G92" s="21"/>
      <c r="H92" s="24">
        <f t="shared" ref="H92" si="105">IF(D92="LONG",(F92-E92)*C92,(E92-F92)*C92)</f>
        <v>4250</v>
      </c>
      <c r="I92" s="28" t="str">
        <f t="shared" ref="I92" si="106">IF(G92=0,"0.00",IF(D92="LONG",(G92-F92)*C92,(F92-G92)*C92))</f>
        <v>0.00</v>
      </c>
      <c r="J92" s="29">
        <f t="shared" ref="J92" si="107">SUM(I92,H92)</f>
        <v>4250</v>
      </c>
    </row>
    <row r="93" s="2" customFormat="1" spans="1:10">
      <c r="A93" s="23">
        <v>45152</v>
      </c>
      <c r="B93" s="21" t="s">
        <v>52</v>
      </c>
      <c r="C93" s="21">
        <v>275</v>
      </c>
      <c r="D93" s="21" t="s">
        <v>14</v>
      </c>
      <c r="E93" s="21">
        <v>2600</v>
      </c>
      <c r="F93" s="21">
        <v>2608</v>
      </c>
      <c r="G93" s="21"/>
      <c r="H93" s="24">
        <f t="shared" ref="H93:H94" si="108">IF(D93="LONG",(F93-E93)*C93,(E93-F93)*C93)</f>
        <v>2200</v>
      </c>
      <c r="I93" s="28" t="str">
        <f t="shared" ref="I93:I94" si="109">IF(G93=0,"0.00",IF(D93="LONG",(G93-F93)*C93,(F93-G93)*C93))</f>
        <v>0.00</v>
      </c>
      <c r="J93" s="29">
        <f t="shared" ref="J93:J94" si="110">SUM(I93,H93)</f>
        <v>2200</v>
      </c>
    </row>
    <row r="94" s="2" customFormat="1" spans="1:10">
      <c r="A94" s="23">
        <v>45152</v>
      </c>
      <c r="B94" s="21" t="s">
        <v>45</v>
      </c>
      <c r="C94" s="21">
        <v>1250</v>
      </c>
      <c r="D94" s="21" t="s">
        <v>14</v>
      </c>
      <c r="E94" s="21">
        <v>1036</v>
      </c>
      <c r="F94" s="21">
        <v>1041</v>
      </c>
      <c r="G94" s="21">
        <v>1046</v>
      </c>
      <c r="H94" s="24">
        <f t="shared" si="108"/>
        <v>6250</v>
      </c>
      <c r="I94" s="28">
        <f t="shared" si="109"/>
        <v>6250</v>
      </c>
      <c r="J94" s="29">
        <f t="shared" si="110"/>
        <v>12500</v>
      </c>
    </row>
    <row r="95" s="2" customFormat="1" spans="1:10">
      <c r="A95" s="23">
        <v>45147</v>
      </c>
      <c r="B95" s="21" t="s">
        <v>39</v>
      </c>
      <c r="C95" s="21">
        <v>8000</v>
      </c>
      <c r="D95" s="21" t="s">
        <v>14</v>
      </c>
      <c r="E95" s="21">
        <v>215.7</v>
      </c>
      <c r="F95" s="21">
        <v>217.5</v>
      </c>
      <c r="G95" s="21"/>
      <c r="H95" s="24">
        <f t="shared" ref="H95" si="111">IF(D95="LONG",(F95-E95)*C95,(E95-F95)*C95)</f>
        <v>14400.0000000001</v>
      </c>
      <c r="I95" s="28" t="str">
        <f t="shared" ref="I95" si="112">IF(G95=0,"0.00",IF(D95="LONG",(G95-F95)*C95,(F95-G95)*C95))</f>
        <v>0.00</v>
      </c>
      <c r="J95" s="29">
        <f t="shared" ref="J95" si="113">SUM(I95,H95)</f>
        <v>14400.0000000001</v>
      </c>
    </row>
    <row r="96" s="2" customFormat="1" spans="1:10">
      <c r="A96" s="23">
        <v>45146</v>
      </c>
      <c r="B96" s="21" t="s">
        <v>41</v>
      </c>
      <c r="C96" s="21">
        <v>1450</v>
      </c>
      <c r="D96" s="21" t="s">
        <v>14</v>
      </c>
      <c r="E96" s="21">
        <v>817</v>
      </c>
      <c r="F96" s="21">
        <v>820</v>
      </c>
      <c r="G96" s="21">
        <v>824</v>
      </c>
      <c r="H96" s="24">
        <f t="shared" ref="H96" si="114">IF(D96="LONG",(F96-E96)*C96,(E96-F96)*C96)</f>
        <v>4350</v>
      </c>
      <c r="I96" s="28">
        <f t="shared" ref="I96" si="115">IF(G96=0,"0.00",IF(D96="LONG",(G96-F96)*C96,(F96-G96)*C96))</f>
        <v>5800</v>
      </c>
      <c r="J96" s="29">
        <f t="shared" ref="J96" si="116">SUM(I96,H96)</f>
        <v>10150</v>
      </c>
    </row>
    <row r="97" s="2" customFormat="1" spans="1:10">
      <c r="A97" s="23">
        <v>45145</v>
      </c>
      <c r="B97" s="21" t="s">
        <v>39</v>
      </c>
      <c r="C97" s="21">
        <v>8000</v>
      </c>
      <c r="D97" s="21" t="s">
        <v>14</v>
      </c>
      <c r="E97" s="21">
        <v>207</v>
      </c>
      <c r="F97" s="21">
        <v>208.5</v>
      </c>
      <c r="G97" s="21">
        <v>210</v>
      </c>
      <c r="H97" s="24">
        <f t="shared" ref="H97" si="117">IF(D97="LONG",(F97-E97)*C97,(E97-F97)*C97)</f>
        <v>12000</v>
      </c>
      <c r="I97" s="28">
        <f t="shared" ref="I97" si="118">IF(G97=0,"0.00",IF(D97="LONG",(G97-F97)*C97,(F97-G97)*C97))</f>
        <v>12000</v>
      </c>
      <c r="J97" s="29">
        <f t="shared" ref="J97" si="119">SUM(I97,H97)</f>
        <v>24000</v>
      </c>
    </row>
    <row r="98" s="2" customFormat="1" spans="1:10">
      <c r="A98" s="23">
        <v>45142</v>
      </c>
      <c r="B98" s="21" t="s">
        <v>55</v>
      </c>
      <c r="C98" s="21">
        <v>5000</v>
      </c>
      <c r="D98" s="21" t="s">
        <v>14</v>
      </c>
      <c r="E98" s="21">
        <v>217</v>
      </c>
      <c r="F98" s="21">
        <v>217</v>
      </c>
      <c r="G98" s="21"/>
      <c r="H98" s="24">
        <f t="shared" ref="H98" si="120">IF(D98="LONG",(F98-E98)*C98,(E98-F98)*C98)</f>
        <v>0</v>
      </c>
      <c r="I98" s="28" t="str">
        <f t="shared" ref="I98" si="121">IF(G98=0,"0.00",IF(D98="LONG",(G98-F98)*C98,(F98-G98)*C98))</f>
        <v>0.00</v>
      </c>
      <c r="J98" s="29">
        <f t="shared" ref="J98" si="122">SUM(I98,H98)</f>
        <v>0</v>
      </c>
    </row>
    <row r="99" s="2" customFormat="1" spans="1:10">
      <c r="A99" s="23">
        <v>45141</v>
      </c>
      <c r="B99" s="21" t="s">
        <v>19</v>
      </c>
      <c r="C99" s="21">
        <v>6200</v>
      </c>
      <c r="D99" s="21" t="s">
        <v>14</v>
      </c>
      <c r="E99" s="21">
        <v>259.5</v>
      </c>
      <c r="F99" s="21">
        <v>261</v>
      </c>
      <c r="G99" s="21">
        <v>262.5</v>
      </c>
      <c r="H99" s="24">
        <f t="shared" ref="H99" si="123">IF(D99="LONG",(F99-E99)*C99,(E99-F99)*C99)</f>
        <v>9300</v>
      </c>
      <c r="I99" s="28">
        <f t="shared" ref="I99" si="124">IF(G99=0,"0.00",IF(D99="LONG",(G99-F99)*C99,(F99-G99)*C99))</f>
        <v>9300</v>
      </c>
      <c r="J99" s="29">
        <f t="shared" ref="J99" si="125">SUM(I99,H99)</f>
        <v>18600</v>
      </c>
    </row>
    <row r="100" s="2" customFormat="1" spans="1:10">
      <c r="A100" s="23">
        <v>45139</v>
      </c>
      <c r="B100" s="21" t="s">
        <v>56</v>
      </c>
      <c r="C100" s="21">
        <v>700</v>
      </c>
      <c r="D100" s="21" t="s">
        <v>14</v>
      </c>
      <c r="E100" s="21">
        <v>1507</v>
      </c>
      <c r="F100" s="21">
        <v>1511</v>
      </c>
      <c r="G100" s="21"/>
      <c r="H100" s="24">
        <f t="shared" ref="H100:H103" si="126">IF(D100="LONG",(F100-E100)*C100,(E100-F100)*C100)</f>
        <v>2800</v>
      </c>
      <c r="I100" s="28" t="str">
        <f t="shared" ref="I100:I103" si="127">IF(G100=0,"0.00",IF(D100="LONG",(G100-F100)*C100,(F100-G100)*C100))</f>
        <v>0.00</v>
      </c>
      <c r="J100" s="29">
        <f t="shared" ref="J100:J103" si="128">SUM(I100,H100)</f>
        <v>2800</v>
      </c>
    </row>
    <row r="101" s="2" customFormat="1" spans="1:10">
      <c r="A101" s="23">
        <v>45139</v>
      </c>
      <c r="B101" s="21" t="s">
        <v>49</v>
      </c>
      <c r="C101" s="21">
        <v>1300</v>
      </c>
      <c r="D101" s="21" t="s">
        <v>14</v>
      </c>
      <c r="E101" s="21">
        <v>620</v>
      </c>
      <c r="F101" s="21">
        <v>622</v>
      </c>
      <c r="G101" s="21"/>
      <c r="H101" s="24">
        <f t="shared" si="126"/>
        <v>2600</v>
      </c>
      <c r="I101" s="28" t="str">
        <f t="shared" si="127"/>
        <v>0.00</v>
      </c>
      <c r="J101" s="29">
        <f t="shared" si="128"/>
        <v>2600</v>
      </c>
    </row>
    <row r="102" s="2" customFormat="1" spans="1:10">
      <c r="A102" s="23">
        <v>45138</v>
      </c>
      <c r="B102" s="21" t="s">
        <v>42</v>
      </c>
      <c r="C102" s="21">
        <v>1650</v>
      </c>
      <c r="D102" s="21" t="s">
        <v>14</v>
      </c>
      <c r="E102" s="21">
        <v>520</v>
      </c>
      <c r="F102" s="21">
        <v>523</v>
      </c>
      <c r="G102" s="21"/>
      <c r="H102" s="24">
        <f t="shared" si="126"/>
        <v>4950</v>
      </c>
      <c r="I102" s="28" t="str">
        <f t="shared" si="127"/>
        <v>0.00</v>
      </c>
      <c r="J102" s="29">
        <f t="shared" si="128"/>
        <v>4950</v>
      </c>
    </row>
    <row r="103" s="2" customFormat="1" spans="1:10">
      <c r="A103" s="23">
        <v>45135</v>
      </c>
      <c r="B103" s="21" t="s">
        <v>57</v>
      </c>
      <c r="C103" s="21">
        <v>1600</v>
      </c>
      <c r="D103" s="21" t="s">
        <v>14</v>
      </c>
      <c r="E103" s="21">
        <v>275.5</v>
      </c>
      <c r="F103" s="21">
        <v>278</v>
      </c>
      <c r="G103" s="21"/>
      <c r="H103" s="24">
        <f t="shared" si="126"/>
        <v>4000</v>
      </c>
      <c r="I103" s="28" t="str">
        <f t="shared" si="127"/>
        <v>0.00</v>
      </c>
      <c r="J103" s="29">
        <f t="shared" si="128"/>
        <v>4000</v>
      </c>
    </row>
    <row r="104" s="2" customFormat="1" spans="1:10">
      <c r="A104" s="23">
        <v>45134</v>
      </c>
      <c r="B104" s="21" t="s">
        <v>52</v>
      </c>
      <c r="C104" s="21">
        <v>275</v>
      </c>
      <c r="D104" s="21" t="s">
        <v>14</v>
      </c>
      <c r="E104" s="21">
        <v>2445</v>
      </c>
      <c r="F104" s="21">
        <v>2455</v>
      </c>
      <c r="G104" s="21">
        <v>2465</v>
      </c>
      <c r="H104" s="24">
        <f t="shared" ref="H104" si="129">IF(D104="LONG",(F104-E104)*C104,(E104-F104)*C104)</f>
        <v>2750</v>
      </c>
      <c r="I104" s="28">
        <f t="shared" ref="I104" si="130">IF(G104=0,"0.00",IF(D104="LONG",(G104-F104)*C104,(F104-G104)*C104))</f>
        <v>2750</v>
      </c>
      <c r="J104" s="29">
        <f t="shared" ref="J104" si="131">SUM(I104,H104)</f>
        <v>5500</v>
      </c>
    </row>
    <row r="105" s="2" customFormat="1" spans="1:10">
      <c r="A105" s="23">
        <v>45133</v>
      </c>
      <c r="B105" s="21" t="s">
        <v>19</v>
      </c>
      <c r="C105" s="21">
        <v>6200</v>
      </c>
      <c r="D105" s="21" t="s">
        <v>14</v>
      </c>
      <c r="E105" s="21">
        <v>242</v>
      </c>
      <c r="F105" s="21">
        <v>243.5</v>
      </c>
      <c r="G105" s="21"/>
      <c r="H105" s="24">
        <f t="shared" ref="H105" si="132">IF(D105="LONG",(F105-E105)*C105,(E105-F105)*C105)</f>
        <v>9300</v>
      </c>
      <c r="I105" s="28" t="str">
        <f t="shared" ref="I105" si="133">IF(G105=0,"0.00",IF(D105="LONG",(G105-F105)*C105,(F105-G105)*C105))</f>
        <v>0.00</v>
      </c>
      <c r="J105" s="29">
        <f t="shared" ref="J105" si="134">SUM(I105,H105)</f>
        <v>9300</v>
      </c>
    </row>
    <row r="106" s="2" customFormat="1" spans="1:10">
      <c r="A106" s="23">
        <v>45132</v>
      </c>
      <c r="B106" s="21" t="s">
        <v>37</v>
      </c>
      <c r="C106" s="21">
        <v>1425</v>
      </c>
      <c r="D106" s="21" t="s">
        <v>14</v>
      </c>
      <c r="E106" s="21">
        <v>641</v>
      </c>
      <c r="F106" s="21">
        <v>641</v>
      </c>
      <c r="G106" s="21"/>
      <c r="H106" s="24">
        <f t="shared" ref="H106" si="135">IF(D106="LONG",(F106-E106)*C106,(E106-F106)*C106)</f>
        <v>0</v>
      </c>
      <c r="I106" s="28" t="str">
        <f t="shared" ref="I106" si="136">IF(G106=0,"0.00",IF(D106="LONG",(G106-F106)*C106,(F106-G106)*C106))</f>
        <v>0.00</v>
      </c>
      <c r="J106" s="29">
        <f t="shared" ref="J106" si="137">SUM(I106,H106)</f>
        <v>0</v>
      </c>
    </row>
    <row r="107" s="2" customFormat="1" spans="1:10">
      <c r="A107" s="23">
        <v>45131</v>
      </c>
      <c r="B107" s="21" t="s">
        <v>19</v>
      </c>
      <c r="C107" s="21">
        <v>6200</v>
      </c>
      <c r="D107" s="21" t="s">
        <v>14</v>
      </c>
      <c r="E107" s="21">
        <v>241.2</v>
      </c>
      <c r="F107" s="21">
        <v>242.5</v>
      </c>
      <c r="G107" s="21">
        <v>244</v>
      </c>
      <c r="H107" s="24">
        <f t="shared" ref="H107:H109" si="138">IF(D107="LONG",(F107-E107)*C107,(E107-F107)*C107)</f>
        <v>8060.00000000007</v>
      </c>
      <c r="I107" s="28">
        <f t="shared" ref="I107:I109" si="139">IF(G107=0,"0.00",IF(D107="LONG",(G107-F107)*C107,(F107-G107)*C107))</f>
        <v>9300</v>
      </c>
      <c r="J107" s="29">
        <f t="shared" ref="J107:J109" si="140">SUM(I107,H107)</f>
        <v>17360.0000000001</v>
      </c>
    </row>
    <row r="108" s="2" customFormat="1" spans="1:10">
      <c r="A108" s="23">
        <v>45131</v>
      </c>
      <c r="B108" s="21" t="s">
        <v>58</v>
      </c>
      <c r="C108" s="21">
        <v>2700</v>
      </c>
      <c r="D108" s="21" t="s">
        <v>14</v>
      </c>
      <c r="E108" s="21">
        <v>340</v>
      </c>
      <c r="F108" s="21">
        <v>343</v>
      </c>
      <c r="G108" s="21">
        <v>346</v>
      </c>
      <c r="H108" s="24">
        <f t="shared" si="138"/>
        <v>8100</v>
      </c>
      <c r="I108" s="28">
        <f t="shared" si="139"/>
        <v>8100</v>
      </c>
      <c r="J108" s="29">
        <f t="shared" si="140"/>
        <v>16200</v>
      </c>
    </row>
    <row r="109" s="2" customFormat="1" spans="1:10">
      <c r="A109" s="23">
        <v>45128</v>
      </c>
      <c r="B109" s="21" t="s">
        <v>59</v>
      </c>
      <c r="C109" s="21">
        <v>5000</v>
      </c>
      <c r="D109" s="21" t="s">
        <v>14</v>
      </c>
      <c r="E109" s="21">
        <v>180</v>
      </c>
      <c r="F109" s="21">
        <v>181.5</v>
      </c>
      <c r="G109" s="21">
        <v>183</v>
      </c>
      <c r="H109" s="24">
        <f t="shared" si="138"/>
        <v>7500</v>
      </c>
      <c r="I109" s="28">
        <f t="shared" si="139"/>
        <v>7500</v>
      </c>
      <c r="J109" s="29">
        <f t="shared" si="140"/>
        <v>15000</v>
      </c>
    </row>
    <row r="110" s="2" customFormat="1" spans="1:10">
      <c r="A110" s="23">
        <v>45127</v>
      </c>
      <c r="B110" s="21" t="s">
        <v>60</v>
      </c>
      <c r="C110" s="21">
        <v>100</v>
      </c>
      <c r="D110" s="21" t="s">
        <v>14</v>
      </c>
      <c r="E110" s="21">
        <v>9680</v>
      </c>
      <c r="F110" s="21">
        <v>9720</v>
      </c>
      <c r="G110" s="21">
        <v>9760</v>
      </c>
      <c r="H110" s="24">
        <f t="shared" ref="H110" si="141">IF(D110="LONG",(F110-E110)*C110,(E110-F110)*C110)</f>
        <v>4000</v>
      </c>
      <c r="I110" s="28">
        <f t="shared" ref="I110" si="142">IF(G110=0,"0.00",IF(D110="LONG",(G110-F110)*C110,(F110-G110)*C110))</f>
        <v>4000</v>
      </c>
      <c r="J110" s="29">
        <f t="shared" ref="J110" si="143">SUM(I110,H110)</f>
        <v>8000</v>
      </c>
    </row>
    <row r="111" s="2" customFormat="1" spans="1:10">
      <c r="A111" s="23">
        <v>45125</v>
      </c>
      <c r="B111" s="21" t="s">
        <v>21</v>
      </c>
      <c r="C111" s="21">
        <v>150</v>
      </c>
      <c r="D111" s="21" t="s">
        <v>14</v>
      </c>
      <c r="E111" s="21">
        <v>4935</v>
      </c>
      <c r="F111" s="21">
        <v>4969</v>
      </c>
      <c r="G111" s="21"/>
      <c r="H111" s="24">
        <f t="shared" ref="H111:H112" si="144">IF(D111="LONG",(F111-E111)*C111,(E111-F111)*C111)</f>
        <v>5100</v>
      </c>
      <c r="I111" s="28" t="str">
        <f t="shared" ref="I111:I112" si="145">IF(G111=0,"0.00",IF(D111="LONG",(G111-F111)*C111,(F111-G111)*C111))</f>
        <v>0.00</v>
      </c>
      <c r="J111" s="29">
        <f t="shared" ref="J111:J112" si="146">SUM(I111,H111)</f>
        <v>5100</v>
      </c>
    </row>
    <row r="112" s="2" customFormat="1" spans="1:10">
      <c r="A112" s="23">
        <v>45125</v>
      </c>
      <c r="B112" s="21" t="s">
        <v>61</v>
      </c>
      <c r="C112" s="21">
        <v>800</v>
      </c>
      <c r="D112" s="21" t="s">
        <v>14</v>
      </c>
      <c r="E112" s="21">
        <v>830</v>
      </c>
      <c r="F112" s="21">
        <v>824</v>
      </c>
      <c r="G112" s="21"/>
      <c r="H112" s="24">
        <f t="shared" si="144"/>
        <v>-4800</v>
      </c>
      <c r="I112" s="28" t="str">
        <f t="shared" si="145"/>
        <v>0.00</v>
      </c>
      <c r="J112" s="29">
        <f t="shared" si="146"/>
        <v>-4800</v>
      </c>
    </row>
    <row r="113" s="2" customFormat="1" spans="1:10">
      <c r="A113" s="23">
        <v>45124</v>
      </c>
      <c r="B113" s="21" t="s">
        <v>41</v>
      </c>
      <c r="C113" s="21">
        <v>1450</v>
      </c>
      <c r="D113" s="21" t="s">
        <v>14</v>
      </c>
      <c r="E113" s="21">
        <v>704</v>
      </c>
      <c r="F113" s="21">
        <v>705.85</v>
      </c>
      <c r="G113" s="21"/>
      <c r="H113" s="24">
        <f t="shared" ref="H113:H114" si="147">IF(D113="LONG",(F113-E113)*C113,(E113-F113)*C113)</f>
        <v>2682.50000000003</v>
      </c>
      <c r="I113" s="28" t="str">
        <f t="shared" ref="I113:I114" si="148">IF(G113=0,"0.00",IF(D113="LONG",(G113-F113)*C113,(F113-G113)*C113))</f>
        <v>0.00</v>
      </c>
      <c r="J113" s="29">
        <f t="shared" ref="J113:J114" si="149">SUM(I113,H113)</f>
        <v>2682.50000000003</v>
      </c>
    </row>
    <row r="114" s="2" customFormat="1" spans="1:10">
      <c r="A114" s="23">
        <v>45119</v>
      </c>
      <c r="B114" s="21" t="s">
        <v>62</v>
      </c>
      <c r="C114" s="21">
        <v>1000</v>
      </c>
      <c r="D114" s="21" t="s">
        <v>14</v>
      </c>
      <c r="E114" s="21">
        <v>773</v>
      </c>
      <c r="F114" s="21">
        <v>778</v>
      </c>
      <c r="G114" s="21">
        <v>783</v>
      </c>
      <c r="H114" s="24">
        <f t="shared" si="147"/>
        <v>5000</v>
      </c>
      <c r="I114" s="28">
        <f t="shared" si="148"/>
        <v>5000</v>
      </c>
      <c r="J114" s="29">
        <f t="shared" si="149"/>
        <v>10000</v>
      </c>
    </row>
    <row r="115" s="2" customFormat="1" spans="1:10">
      <c r="A115" s="23">
        <v>45118</v>
      </c>
      <c r="B115" s="21" t="s">
        <v>19</v>
      </c>
      <c r="C115" s="21">
        <v>6200</v>
      </c>
      <c r="D115" s="21" t="s">
        <v>14</v>
      </c>
      <c r="E115" s="21">
        <v>230</v>
      </c>
      <c r="F115" s="21">
        <v>230.8</v>
      </c>
      <c r="G115" s="21"/>
      <c r="H115" s="24">
        <f t="shared" ref="H115:H118" si="150">IF(D115="LONG",(F115-E115)*C115,(E115-F115)*C115)</f>
        <v>4960.00000000007</v>
      </c>
      <c r="I115" s="28" t="str">
        <f t="shared" ref="I115:I118" si="151">IF(G115=0,"0.00",IF(D115="LONG",(G115-F115)*C115,(F115-G115)*C115))</f>
        <v>0.00</v>
      </c>
      <c r="J115" s="29">
        <f t="shared" ref="J115:J118" si="152">SUM(I115,H115)</f>
        <v>4960.00000000007</v>
      </c>
    </row>
    <row r="116" s="2" customFormat="1" spans="1:10">
      <c r="A116" s="23">
        <v>45118</v>
      </c>
      <c r="B116" s="21" t="s">
        <v>46</v>
      </c>
      <c r="C116" s="21">
        <v>150</v>
      </c>
      <c r="D116" s="21" t="s">
        <v>14</v>
      </c>
      <c r="E116" s="21">
        <v>4750</v>
      </c>
      <c r="F116" s="21">
        <v>4770</v>
      </c>
      <c r="G116" s="21"/>
      <c r="H116" s="24">
        <f t="shared" si="150"/>
        <v>3000</v>
      </c>
      <c r="I116" s="28" t="str">
        <f t="shared" si="151"/>
        <v>0.00</v>
      </c>
      <c r="J116" s="29">
        <f t="shared" si="152"/>
        <v>3000</v>
      </c>
    </row>
    <row r="117" s="2" customFormat="1" spans="1:10">
      <c r="A117" s="23">
        <v>45117</v>
      </c>
      <c r="B117" s="21" t="s">
        <v>42</v>
      </c>
      <c r="C117" s="21">
        <v>1650</v>
      </c>
      <c r="D117" s="21" t="s">
        <v>14</v>
      </c>
      <c r="E117" s="21">
        <v>504</v>
      </c>
      <c r="F117" s="21">
        <v>506.6</v>
      </c>
      <c r="G117" s="21"/>
      <c r="H117" s="24">
        <f t="shared" si="150"/>
        <v>4290.00000000004</v>
      </c>
      <c r="I117" s="28" t="str">
        <f t="shared" si="151"/>
        <v>0.00</v>
      </c>
      <c r="J117" s="29">
        <f t="shared" si="152"/>
        <v>4290.00000000004</v>
      </c>
    </row>
    <row r="118" s="2" customFormat="1" spans="1:10">
      <c r="A118" s="23">
        <v>45117</v>
      </c>
      <c r="B118" s="21" t="s">
        <v>63</v>
      </c>
      <c r="C118" s="21">
        <v>1700</v>
      </c>
      <c r="D118" s="21" t="s">
        <v>14</v>
      </c>
      <c r="E118" s="21">
        <v>427</v>
      </c>
      <c r="F118" s="21">
        <v>423</v>
      </c>
      <c r="G118" s="21"/>
      <c r="H118" s="24">
        <f t="shared" si="150"/>
        <v>-6800</v>
      </c>
      <c r="I118" s="28" t="str">
        <f t="shared" si="151"/>
        <v>0.00</v>
      </c>
      <c r="J118" s="29">
        <f t="shared" si="152"/>
        <v>-6800</v>
      </c>
    </row>
    <row r="119" s="2" customFormat="1" spans="1:10">
      <c r="A119" s="23">
        <v>45114</v>
      </c>
      <c r="B119" s="21" t="s">
        <v>64</v>
      </c>
      <c r="C119" s="21">
        <v>1250</v>
      </c>
      <c r="D119" s="21" t="s">
        <v>14</v>
      </c>
      <c r="E119" s="21">
        <v>611.5</v>
      </c>
      <c r="F119" s="21">
        <v>614</v>
      </c>
      <c r="G119" s="21"/>
      <c r="H119" s="24">
        <f t="shared" ref="H119" si="153">IF(D119="LONG",(F119-E119)*C119,(E119-F119)*C119)</f>
        <v>3125</v>
      </c>
      <c r="I119" s="28" t="str">
        <f t="shared" ref="I119" si="154">IF(G119=0,"0.00",IF(D119="LONG",(G119-F119)*C119,(F119-G119)*C119))</f>
        <v>0.00</v>
      </c>
      <c r="J119" s="29">
        <f t="shared" ref="J119" si="155">SUM(I119,H119)</f>
        <v>3125</v>
      </c>
    </row>
    <row r="120" s="2" customFormat="1" spans="1:10">
      <c r="A120" s="23">
        <v>45113</v>
      </c>
      <c r="B120" s="21" t="s">
        <v>37</v>
      </c>
      <c r="C120" s="21">
        <v>1425</v>
      </c>
      <c r="D120" s="21" t="s">
        <v>14</v>
      </c>
      <c r="E120" s="21">
        <v>600</v>
      </c>
      <c r="F120" s="21">
        <v>605</v>
      </c>
      <c r="G120" s="21"/>
      <c r="H120" s="24">
        <f t="shared" ref="H120" si="156">IF(D120="LONG",(F120-E120)*C120,(E120-F120)*C120)</f>
        <v>7125</v>
      </c>
      <c r="I120" s="28" t="str">
        <f t="shared" ref="I120" si="157">IF(G120=0,"0.00",IF(D120="LONG",(G120-F120)*C120,(F120-G120)*C120))</f>
        <v>0.00</v>
      </c>
      <c r="J120" s="29">
        <f t="shared" ref="J120" si="158">SUM(I120,H120)</f>
        <v>7125</v>
      </c>
    </row>
    <row r="121" s="2" customFormat="1" spans="1:10">
      <c r="A121" s="23">
        <v>45112</v>
      </c>
      <c r="B121" s="21" t="s">
        <v>65</v>
      </c>
      <c r="C121" s="21">
        <v>1650</v>
      </c>
      <c r="D121" s="21" t="s">
        <v>14</v>
      </c>
      <c r="E121" s="21">
        <v>536.5</v>
      </c>
      <c r="F121" s="21">
        <v>540</v>
      </c>
      <c r="G121" s="21"/>
      <c r="H121" s="24">
        <f t="shared" ref="H121" si="159">IF(D121="LONG",(F121-E121)*C121,(E121-F121)*C121)</f>
        <v>5775</v>
      </c>
      <c r="I121" s="28" t="str">
        <f t="shared" ref="I121" si="160">IF(G121=0,"0.00",IF(D121="LONG",(G121-F121)*C121,(F121-G121)*C121))</f>
        <v>0.00</v>
      </c>
      <c r="J121" s="29">
        <f t="shared" ref="J121" si="161">SUM(I121,H121)</f>
        <v>5775</v>
      </c>
    </row>
    <row r="122" s="2" customFormat="1" spans="1:10">
      <c r="A122" s="23">
        <v>45111</v>
      </c>
      <c r="B122" s="21" t="s">
        <v>19</v>
      </c>
      <c r="C122" s="21">
        <v>6200</v>
      </c>
      <c r="D122" s="21" t="s">
        <v>14</v>
      </c>
      <c r="E122" s="21">
        <v>223</v>
      </c>
      <c r="F122" s="21">
        <v>224.5</v>
      </c>
      <c r="G122" s="21"/>
      <c r="H122" s="24">
        <f t="shared" ref="H122" si="162">IF(D122="LONG",(F122-E122)*C122,(E122-F122)*C122)</f>
        <v>9300</v>
      </c>
      <c r="I122" s="28" t="str">
        <f t="shared" ref="I122" si="163">IF(G122=0,"0.00",IF(D122="LONG",(G122-F122)*C122,(F122-G122)*C122))</f>
        <v>0.00</v>
      </c>
      <c r="J122" s="29">
        <f t="shared" ref="J122" si="164">SUM(I122,H122)</f>
        <v>9300</v>
      </c>
    </row>
    <row r="123" s="2" customFormat="1" spans="1:10">
      <c r="A123" s="23">
        <v>45110</v>
      </c>
      <c r="B123" s="21" t="s">
        <v>48</v>
      </c>
      <c r="C123" s="21">
        <v>4000</v>
      </c>
      <c r="D123" s="21" t="s">
        <v>14</v>
      </c>
      <c r="E123" s="21">
        <v>341.5</v>
      </c>
      <c r="F123" s="21">
        <v>343</v>
      </c>
      <c r="G123" s="21">
        <v>345</v>
      </c>
      <c r="H123" s="24">
        <f t="shared" ref="H123" si="165">IF(D123="LONG",(F123-E123)*C123,(E123-F123)*C123)</f>
        <v>6000</v>
      </c>
      <c r="I123" s="28">
        <f t="shared" ref="I123" si="166">IF(G123=0,"0.00",IF(D123="LONG",(G123-F123)*C123,(F123-G123)*C123))</f>
        <v>8000</v>
      </c>
      <c r="J123" s="29">
        <f t="shared" ref="J123" si="167">SUM(I123,H123)</f>
        <v>14000</v>
      </c>
    </row>
    <row r="124" s="2" customFormat="1" spans="1:10">
      <c r="A124" s="23">
        <v>45107</v>
      </c>
      <c r="B124" s="21" t="s">
        <v>66</v>
      </c>
      <c r="C124" s="21">
        <v>1200</v>
      </c>
      <c r="D124" s="21" t="s">
        <v>14</v>
      </c>
      <c r="E124" s="21">
        <v>983</v>
      </c>
      <c r="F124" s="21">
        <v>987</v>
      </c>
      <c r="G124" s="21"/>
      <c r="H124" s="24">
        <f t="shared" ref="H124" si="168">IF(D124="LONG",(F124-E124)*C124,(E124-F124)*C124)</f>
        <v>4800</v>
      </c>
      <c r="I124" s="28" t="str">
        <f t="shared" ref="I124" si="169">IF(G124=0,"0.00",IF(D124="LONG",(G124-F124)*C124,(F124-G124)*C124))</f>
        <v>0.00</v>
      </c>
      <c r="J124" s="29">
        <f t="shared" ref="J124" si="170">SUM(I124,H124)</f>
        <v>4800</v>
      </c>
    </row>
    <row r="125" s="2" customFormat="1" spans="1:10">
      <c r="A125" s="23">
        <v>45105</v>
      </c>
      <c r="B125" s="21" t="s">
        <v>48</v>
      </c>
      <c r="C125" s="21">
        <v>4000</v>
      </c>
      <c r="D125" s="21" t="s">
        <v>14</v>
      </c>
      <c r="E125" s="21">
        <v>322</v>
      </c>
      <c r="F125" s="21">
        <v>324</v>
      </c>
      <c r="G125" s="21">
        <v>326.5</v>
      </c>
      <c r="H125" s="24">
        <f t="shared" ref="H125" si="171">IF(D125="LONG",(F125-E125)*C125,(E125-F125)*C125)</f>
        <v>8000</v>
      </c>
      <c r="I125" s="28">
        <f t="shared" ref="I125" si="172">IF(G125=0,"0.00",IF(D125="LONG",(G125-F125)*C125,(F125-G125)*C125))</f>
        <v>10000</v>
      </c>
      <c r="J125" s="29">
        <f t="shared" ref="J125" si="173">SUM(I125,H125)</f>
        <v>18000</v>
      </c>
    </row>
    <row r="126" s="2" customFormat="1" spans="1:10">
      <c r="A126" s="23">
        <v>45104</v>
      </c>
      <c r="B126" s="21" t="s">
        <v>45</v>
      </c>
      <c r="C126" s="21">
        <v>1200</v>
      </c>
      <c r="D126" s="21" t="s">
        <v>14</v>
      </c>
      <c r="E126" s="21">
        <v>1092</v>
      </c>
      <c r="F126" s="21">
        <v>1097</v>
      </c>
      <c r="G126" s="21"/>
      <c r="H126" s="24">
        <f t="shared" ref="H126" si="174">IF(D126="LONG",(F126-E126)*C126,(E126-F126)*C126)</f>
        <v>6000</v>
      </c>
      <c r="I126" s="28" t="str">
        <f t="shared" ref="I126" si="175">IF(G126=0,"0.00",IF(D126="LONG",(G126-F126)*C126,(F126-G126)*C126))</f>
        <v>0.00</v>
      </c>
      <c r="J126" s="29">
        <f t="shared" ref="J126" si="176">SUM(I126,H126)</f>
        <v>6000</v>
      </c>
    </row>
    <row r="127" s="2" customFormat="1" spans="1:10">
      <c r="A127" s="23">
        <v>45103</v>
      </c>
      <c r="B127" s="21" t="s">
        <v>67</v>
      </c>
      <c r="C127" s="21">
        <v>1800</v>
      </c>
      <c r="D127" s="21" t="s">
        <v>14</v>
      </c>
      <c r="E127" s="21">
        <v>238.2</v>
      </c>
      <c r="F127" s="21">
        <v>239.7</v>
      </c>
      <c r="G127" s="21"/>
      <c r="H127" s="24">
        <f t="shared" ref="H127:H129" si="177">IF(D127="LONG",(F127-E127)*C127,(E127-F127)*C127)</f>
        <v>2700</v>
      </c>
      <c r="I127" s="28" t="str">
        <f t="shared" ref="I127:I129" si="178">IF(G127=0,"0.00",IF(D127="LONG",(G127-F127)*C127,(F127-G127)*C127))</f>
        <v>0.00</v>
      </c>
      <c r="J127" s="29">
        <f t="shared" ref="J127:J129" si="179">SUM(I127,H127)</f>
        <v>2700</v>
      </c>
    </row>
    <row r="128" s="2" customFormat="1" spans="1:10">
      <c r="A128" s="23">
        <v>45100</v>
      </c>
      <c r="B128" s="21" t="s">
        <v>27</v>
      </c>
      <c r="C128" s="21">
        <v>300</v>
      </c>
      <c r="D128" s="21" t="s">
        <v>14</v>
      </c>
      <c r="E128" s="21">
        <v>2510</v>
      </c>
      <c r="F128" s="21">
        <v>2492</v>
      </c>
      <c r="G128" s="21"/>
      <c r="H128" s="24">
        <f t="shared" si="177"/>
        <v>-5400</v>
      </c>
      <c r="I128" s="28" t="str">
        <f t="shared" si="178"/>
        <v>0.00</v>
      </c>
      <c r="J128" s="29">
        <f t="shared" si="179"/>
        <v>-5400</v>
      </c>
    </row>
    <row r="129" s="2" customFormat="1" spans="1:10">
      <c r="A129" s="23">
        <v>45100</v>
      </c>
      <c r="B129" s="21" t="s">
        <v>68</v>
      </c>
      <c r="C129" s="21">
        <v>5700</v>
      </c>
      <c r="D129" s="21" t="s">
        <v>14</v>
      </c>
      <c r="E129" s="21">
        <v>175</v>
      </c>
      <c r="F129" s="21">
        <v>175.8</v>
      </c>
      <c r="G129" s="21"/>
      <c r="H129" s="24">
        <f t="shared" si="177"/>
        <v>4560.00000000006</v>
      </c>
      <c r="I129" s="28" t="str">
        <f t="shared" si="178"/>
        <v>0.00</v>
      </c>
      <c r="J129" s="29">
        <f t="shared" si="179"/>
        <v>4560.00000000006</v>
      </c>
    </row>
    <row r="130" s="2" customFormat="1" spans="1:10">
      <c r="A130" s="23">
        <v>45097</v>
      </c>
      <c r="B130" s="21" t="s">
        <v>37</v>
      </c>
      <c r="C130" s="21">
        <v>1425</v>
      </c>
      <c r="D130" s="21" t="s">
        <v>14</v>
      </c>
      <c r="E130" s="21">
        <v>572</v>
      </c>
      <c r="F130" s="21">
        <v>576</v>
      </c>
      <c r="G130" s="21">
        <v>580</v>
      </c>
      <c r="H130" s="24">
        <f t="shared" ref="H130" si="180">IF(D130="LONG",(F130-E130)*C130,(E130-F130)*C130)</f>
        <v>5700</v>
      </c>
      <c r="I130" s="28">
        <f t="shared" ref="I130" si="181">IF(G130=0,"0.00",IF(D130="LONG",(G130-F130)*C130,(F130-G130)*C130))</f>
        <v>5700</v>
      </c>
      <c r="J130" s="29">
        <f t="shared" ref="J130" si="182">SUM(I130,H130)</f>
        <v>11400</v>
      </c>
    </row>
    <row r="131" s="2" customFormat="1" spans="1:10">
      <c r="A131" s="23">
        <v>45096</v>
      </c>
      <c r="B131" s="21" t="s">
        <v>64</v>
      </c>
      <c r="C131" s="21">
        <v>1250</v>
      </c>
      <c r="D131" s="21" t="s">
        <v>14</v>
      </c>
      <c r="E131" s="21">
        <v>577</v>
      </c>
      <c r="F131" s="21">
        <v>580</v>
      </c>
      <c r="G131" s="21"/>
      <c r="H131" s="24">
        <f t="shared" ref="H131:H132" si="183">IF(D131="LONG",(F131-E131)*C131,(E131-F131)*C131)</f>
        <v>3750</v>
      </c>
      <c r="I131" s="28" t="str">
        <f t="shared" ref="I131:I132" si="184">IF(G131=0,"0.00",IF(D131="LONG",(G131-F131)*C131,(F131-G131)*C131))</f>
        <v>0.00</v>
      </c>
      <c r="J131" s="29">
        <f t="shared" ref="J131:J132" si="185">SUM(I131,H131)</f>
        <v>3750</v>
      </c>
    </row>
    <row r="132" s="2" customFormat="1" spans="1:10">
      <c r="A132" s="23">
        <v>45093</v>
      </c>
      <c r="B132" s="21" t="s">
        <v>55</v>
      </c>
      <c r="C132" s="21">
        <v>5000</v>
      </c>
      <c r="D132" s="21" t="s">
        <v>14</v>
      </c>
      <c r="E132" s="21">
        <v>168.5</v>
      </c>
      <c r="F132" s="21">
        <v>170</v>
      </c>
      <c r="G132" s="21">
        <v>172</v>
      </c>
      <c r="H132" s="24">
        <f t="shared" si="183"/>
        <v>7500</v>
      </c>
      <c r="I132" s="28">
        <f t="shared" si="184"/>
        <v>10000</v>
      </c>
      <c r="J132" s="29">
        <f t="shared" si="185"/>
        <v>17500</v>
      </c>
    </row>
    <row r="133" s="2" customFormat="1" spans="1:10">
      <c r="A133" s="23">
        <v>45092</v>
      </c>
      <c r="B133" s="21" t="s">
        <v>41</v>
      </c>
      <c r="C133" s="21">
        <v>1450</v>
      </c>
      <c r="D133" s="21" t="s">
        <v>14</v>
      </c>
      <c r="E133" s="21">
        <v>644</v>
      </c>
      <c r="F133" s="21">
        <v>646.5</v>
      </c>
      <c r="G133" s="21"/>
      <c r="H133" s="24">
        <f t="shared" ref="H133:H134" si="186">IF(D133="LONG",(F133-E133)*C133,(E133-F133)*C133)</f>
        <v>3625</v>
      </c>
      <c r="I133" s="28" t="str">
        <f t="shared" ref="I133:I134" si="187">IF(G133=0,"0.00",IF(D133="LONG",(G133-F133)*C133,(F133-G133)*C133))</f>
        <v>0.00</v>
      </c>
      <c r="J133" s="29">
        <f t="shared" ref="J133:J134" si="188">SUM(I133,H133)</f>
        <v>3625</v>
      </c>
    </row>
    <row r="134" s="2" customFormat="1" spans="1:10">
      <c r="A134" s="23">
        <v>45091</v>
      </c>
      <c r="B134" s="21" t="s">
        <v>66</v>
      </c>
      <c r="C134" s="21">
        <v>1200</v>
      </c>
      <c r="D134" s="21" t="s">
        <v>14</v>
      </c>
      <c r="E134" s="21">
        <v>979</v>
      </c>
      <c r="F134" s="21">
        <v>982</v>
      </c>
      <c r="G134" s="21"/>
      <c r="H134" s="24">
        <f t="shared" si="186"/>
        <v>3600</v>
      </c>
      <c r="I134" s="28" t="str">
        <f t="shared" si="187"/>
        <v>0.00</v>
      </c>
      <c r="J134" s="29">
        <f t="shared" si="188"/>
        <v>3600</v>
      </c>
    </row>
    <row r="135" s="2" customFormat="1" spans="1:10">
      <c r="A135" s="23">
        <v>45090</v>
      </c>
      <c r="B135" s="21" t="s">
        <v>69</v>
      </c>
      <c r="C135" s="21">
        <v>1250</v>
      </c>
      <c r="D135" s="21" t="s">
        <v>14</v>
      </c>
      <c r="E135" s="21">
        <v>561</v>
      </c>
      <c r="F135" s="21">
        <v>564</v>
      </c>
      <c r="G135" s="21"/>
      <c r="H135" s="24">
        <f t="shared" ref="H135" si="189">IF(D135="LONG",(F135-E135)*C135,(E135-F135)*C135)</f>
        <v>3750</v>
      </c>
      <c r="I135" s="28" t="str">
        <f t="shared" ref="I135" si="190">IF(G135=0,"0.00",IF(D135="LONG",(G135-F135)*C135,(F135-G135)*C135))</f>
        <v>0.00</v>
      </c>
      <c r="J135" s="29">
        <f t="shared" ref="J135" si="191">SUM(I135,H135)</f>
        <v>3750</v>
      </c>
    </row>
    <row r="136" s="2" customFormat="1" spans="1:10">
      <c r="A136" s="23">
        <v>45086</v>
      </c>
      <c r="B136" s="21" t="s">
        <v>63</v>
      </c>
      <c r="C136" s="21">
        <v>3500</v>
      </c>
      <c r="D136" s="21" t="s">
        <v>14</v>
      </c>
      <c r="E136" s="21">
        <v>400</v>
      </c>
      <c r="F136" s="21">
        <v>402</v>
      </c>
      <c r="G136" s="21">
        <v>404</v>
      </c>
      <c r="H136" s="24">
        <f t="shared" ref="H136" si="192">IF(D136="LONG",(F136-E136)*C136,(E136-F136)*C136)</f>
        <v>7000</v>
      </c>
      <c r="I136" s="28">
        <f t="shared" ref="I136" si="193">IF(G136=0,"0.00",IF(D136="LONG",(G136-F136)*C136,(F136-G136)*C136))</f>
        <v>7000</v>
      </c>
      <c r="J136" s="29">
        <f t="shared" ref="J136" si="194">SUM(I136,H136)</f>
        <v>14000</v>
      </c>
    </row>
    <row r="137" s="2" customFormat="1" spans="1:10">
      <c r="A137" s="23">
        <v>45084</v>
      </c>
      <c r="B137" s="21" t="s">
        <v>63</v>
      </c>
      <c r="C137" s="21">
        <v>3500</v>
      </c>
      <c r="D137" s="21" t="s">
        <v>14</v>
      </c>
      <c r="E137" s="21">
        <v>398.5</v>
      </c>
      <c r="F137" s="21">
        <v>400.3</v>
      </c>
      <c r="G137" s="21"/>
      <c r="H137" s="24">
        <f t="shared" ref="H137" si="195">IF(D137="LONG",(F137-E137)*C137,(E137-F137)*C137)</f>
        <v>6300.00000000004</v>
      </c>
      <c r="I137" s="28" t="str">
        <f t="shared" ref="I137" si="196">IF(G137=0,"0.00",IF(D137="LONG",(G137-F137)*C137,(F137-G137)*C137))</f>
        <v>0.00</v>
      </c>
      <c r="J137" s="29">
        <f t="shared" ref="J137" si="197">SUM(I137,H137)</f>
        <v>6300.00000000004</v>
      </c>
    </row>
    <row r="138" s="2" customFormat="1" spans="1:10">
      <c r="A138" s="23">
        <v>45083</v>
      </c>
      <c r="B138" s="21" t="s">
        <v>70</v>
      </c>
      <c r="C138" s="21">
        <v>1800</v>
      </c>
      <c r="D138" s="21" t="s">
        <v>14</v>
      </c>
      <c r="E138" s="21">
        <v>459</v>
      </c>
      <c r="F138" s="21">
        <v>462</v>
      </c>
      <c r="G138" s="21"/>
      <c r="H138" s="24">
        <f t="shared" ref="H138" si="198">IF(D138="LONG",(F138-E138)*C138,(E138-F138)*C138)</f>
        <v>5400</v>
      </c>
      <c r="I138" s="28" t="str">
        <f t="shared" ref="I138" si="199">IF(G138=0,"0.00",IF(D138="LONG",(G138-F138)*C138,(F138-G138)*C138))</f>
        <v>0.00</v>
      </c>
      <c r="J138" s="29">
        <f t="shared" ref="J138" si="200">SUM(I138,H138)</f>
        <v>5400</v>
      </c>
    </row>
    <row r="139" s="2" customFormat="1" spans="1:10">
      <c r="A139" s="23">
        <v>45082</v>
      </c>
      <c r="B139" s="21" t="s">
        <v>37</v>
      </c>
      <c r="C139" s="21">
        <v>1425</v>
      </c>
      <c r="D139" s="21" t="s">
        <v>14</v>
      </c>
      <c r="E139" s="21">
        <v>545</v>
      </c>
      <c r="F139" s="21">
        <v>550</v>
      </c>
      <c r="G139" s="21"/>
      <c r="H139" s="24">
        <f t="shared" ref="H139:H141" si="201">IF(D139="LONG",(F139-E139)*C139,(E139-F139)*C139)</f>
        <v>7125</v>
      </c>
      <c r="I139" s="28" t="str">
        <f t="shared" ref="I139:I141" si="202">IF(G139=0,"0.00",IF(D139="LONG",(G139-F139)*C139,(F139-G139)*C139))</f>
        <v>0.00</v>
      </c>
      <c r="J139" s="29">
        <f t="shared" ref="J139:J141" si="203">SUM(I139,H139)</f>
        <v>7125</v>
      </c>
    </row>
    <row r="140" s="2" customFormat="1" spans="1:10">
      <c r="A140" s="23">
        <v>45082</v>
      </c>
      <c r="B140" s="21" t="s">
        <v>71</v>
      </c>
      <c r="C140" s="21">
        <v>3500</v>
      </c>
      <c r="D140" s="21" t="s">
        <v>14</v>
      </c>
      <c r="E140" s="21">
        <v>160.5</v>
      </c>
      <c r="F140" s="21">
        <v>162</v>
      </c>
      <c r="G140" s="21"/>
      <c r="H140" s="24">
        <f t="shared" si="201"/>
        <v>5250</v>
      </c>
      <c r="I140" s="28" t="str">
        <f t="shared" si="202"/>
        <v>0.00</v>
      </c>
      <c r="J140" s="29">
        <f t="shared" si="203"/>
        <v>5250</v>
      </c>
    </row>
    <row r="141" s="2" customFormat="1" spans="1:10">
      <c r="A141" s="23">
        <v>45079</v>
      </c>
      <c r="B141" s="21" t="s">
        <v>48</v>
      </c>
      <c r="C141" s="21">
        <v>4000</v>
      </c>
      <c r="D141" s="21" t="s">
        <v>14</v>
      </c>
      <c r="E141" s="21">
        <v>299.5</v>
      </c>
      <c r="F141" s="21">
        <v>301</v>
      </c>
      <c r="G141" s="21">
        <v>303.5</v>
      </c>
      <c r="H141" s="24">
        <f t="shared" si="201"/>
        <v>6000</v>
      </c>
      <c r="I141" s="28">
        <f t="shared" si="202"/>
        <v>10000</v>
      </c>
      <c r="J141" s="29">
        <f t="shared" si="203"/>
        <v>16000</v>
      </c>
    </row>
    <row r="142" s="2" customFormat="1" spans="1:10">
      <c r="A142" s="23">
        <v>45078</v>
      </c>
      <c r="B142" s="21" t="s">
        <v>72</v>
      </c>
      <c r="C142" s="21">
        <v>300</v>
      </c>
      <c r="D142" s="21" t="s">
        <v>14</v>
      </c>
      <c r="E142" s="21">
        <v>2820</v>
      </c>
      <c r="F142" s="21">
        <v>2830</v>
      </c>
      <c r="G142" s="21"/>
      <c r="H142" s="24">
        <f t="shared" ref="H142" si="204">IF(D142="LONG",(F142-E142)*C142,(E142-F142)*C142)</f>
        <v>3000</v>
      </c>
      <c r="I142" s="28" t="str">
        <f t="shared" ref="I142" si="205">IF(G142=0,"0.00",IF(D142="LONG",(G142-F142)*C142,(F142-G142)*C142))</f>
        <v>0.00</v>
      </c>
      <c r="J142" s="29">
        <f t="shared" ref="J142" si="206">SUM(I142,H142)</f>
        <v>3000</v>
      </c>
    </row>
    <row r="143" s="2" customFormat="1" spans="1:10">
      <c r="A143" s="23">
        <v>45078</v>
      </c>
      <c r="B143" s="21" t="s">
        <v>46</v>
      </c>
      <c r="C143" s="21">
        <v>175</v>
      </c>
      <c r="D143" s="21" t="s">
        <v>14</v>
      </c>
      <c r="E143" s="21">
        <v>5175</v>
      </c>
      <c r="F143" s="21">
        <v>5200</v>
      </c>
      <c r="G143" s="21"/>
      <c r="H143" s="24">
        <f t="shared" ref="H143" si="207">IF(D143="LONG",(F143-E143)*C143,(E143-F143)*C143)</f>
        <v>4375</v>
      </c>
      <c r="I143" s="28" t="str">
        <f t="shared" ref="I143" si="208">IF(G143=0,"0.00",IF(D143="LONG",(G143-F143)*C143,(F143-G143)*C143))</f>
        <v>0.00</v>
      </c>
      <c r="J143" s="29">
        <f t="shared" ref="J143" si="209">SUM(I143,H143)</f>
        <v>4375</v>
      </c>
    </row>
    <row r="144" s="2" customFormat="1" spans="1:10">
      <c r="A144" s="23">
        <v>45077</v>
      </c>
      <c r="B144" s="21" t="s">
        <v>73</v>
      </c>
      <c r="C144" s="21">
        <v>250</v>
      </c>
      <c r="D144" s="21" t="s">
        <v>14</v>
      </c>
      <c r="E144" s="21">
        <v>2510</v>
      </c>
      <c r="F144" s="21">
        <v>2530</v>
      </c>
      <c r="G144" s="21">
        <v>2555</v>
      </c>
      <c r="H144" s="24">
        <f t="shared" ref="H144" si="210">IF(D144="LONG",(F144-E144)*C144,(E144-F144)*C144)</f>
        <v>5000</v>
      </c>
      <c r="I144" s="28">
        <f t="shared" ref="I144" si="211">IF(G144=0,"0.00",IF(D144="LONG",(G144-F144)*C144,(F144-G144)*C144))</f>
        <v>6250</v>
      </c>
      <c r="J144" s="29">
        <f t="shared" ref="J144" si="212">SUM(I144,H144)</f>
        <v>11250</v>
      </c>
    </row>
    <row r="145" s="2" customFormat="1" spans="1:10">
      <c r="A145" s="23">
        <v>45076</v>
      </c>
      <c r="B145" s="21" t="s">
        <v>67</v>
      </c>
      <c r="C145" s="21">
        <v>1800</v>
      </c>
      <c r="D145" s="21" t="s">
        <v>14</v>
      </c>
      <c r="E145" s="21">
        <v>267.5</v>
      </c>
      <c r="F145" s="21">
        <v>269.3</v>
      </c>
      <c r="G145" s="21"/>
      <c r="H145" s="24">
        <f t="shared" ref="H145" si="213">IF(D145="LONG",(F145-E145)*C145,(E145-F145)*C145)</f>
        <v>3240.00000000002</v>
      </c>
      <c r="I145" s="28" t="str">
        <f t="shared" ref="I145" si="214">IF(G145=0,"0.00",IF(D145="LONG",(G145-F145)*C145,(F145-G145)*C145))</f>
        <v>0.00</v>
      </c>
      <c r="J145" s="29">
        <f t="shared" ref="J145" si="215">SUM(I145,H145)</f>
        <v>3240.00000000002</v>
      </c>
    </row>
    <row r="146" s="2" customFormat="1" spans="1:10">
      <c r="A146" s="23">
        <v>45075</v>
      </c>
      <c r="B146" s="21" t="s">
        <v>50</v>
      </c>
      <c r="C146" s="21">
        <v>975</v>
      </c>
      <c r="D146" s="21" t="s">
        <v>14</v>
      </c>
      <c r="E146" s="21">
        <v>696</v>
      </c>
      <c r="F146" s="21">
        <v>698.5</v>
      </c>
      <c r="G146" s="21"/>
      <c r="H146" s="24">
        <f t="shared" ref="H146:H147" si="216">IF(D146="LONG",(F146-E146)*C146,(E146-F146)*C146)</f>
        <v>2437.5</v>
      </c>
      <c r="I146" s="28" t="str">
        <f t="shared" ref="I146:I147" si="217">IF(G146=0,"0.00",IF(D146="LONG",(G146-F146)*C146,(F146-G146)*C146))</f>
        <v>0.00</v>
      </c>
      <c r="J146" s="29">
        <f t="shared" ref="J146:J147" si="218">SUM(I146,H146)</f>
        <v>2437.5</v>
      </c>
    </row>
    <row r="147" s="2" customFormat="1" spans="1:10">
      <c r="A147" s="23">
        <v>45075</v>
      </c>
      <c r="B147" s="21" t="s">
        <v>74</v>
      </c>
      <c r="C147" s="21">
        <v>5500</v>
      </c>
      <c r="D147" s="21" t="s">
        <v>14</v>
      </c>
      <c r="E147" s="21">
        <v>109.1</v>
      </c>
      <c r="F147" s="21">
        <v>109.1</v>
      </c>
      <c r="G147" s="21"/>
      <c r="H147" s="24">
        <f t="shared" si="216"/>
        <v>0</v>
      </c>
      <c r="I147" s="28" t="str">
        <f t="shared" si="217"/>
        <v>0.00</v>
      </c>
      <c r="J147" s="29">
        <f t="shared" si="218"/>
        <v>0</v>
      </c>
    </row>
    <row r="148" s="2" customFormat="1" spans="1:10">
      <c r="A148" s="23">
        <v>45072</v>
      </c>
      <c r="B148" s="21" t="s">
        <v>66</v>
      </c>
      <c r="C148" s="21">
        <v>1200</v>
      </c>
      <c r="D148" s="21" t="s">
        <v>14</v>
      </c>
      <c r="E148" s="21">
        <v>932</v>
      </c>
      <c r="F148" s="21">
        <v>934</v>
      </c>
      <c r="G148" s="21"/>
      <c r="H148" s="24">
        <f t="shared" ref="H148" si="219">IF(D148="LONG",(F148-E148)*C148,(E148-F148)*C148)</f>
        <v>2400</v>
      </c>
      <c r="I148" s="28" t="str">
        <f t="shared" ref="I148" si="220">IF(G148=0,"0.00",IF(D148="LONG",(G148-F148)*C148,(F148-G148)*C148))</f>
        <v>0.00</v>
      </c>
      <c r="J148" s="29">
        <f t="shared" ref="J148" si="221">SUM(I148,H148)</f>
        <v>2400</v>
      </c>
    </row>
    <row r="149" s="2" customFormat="1" spans="1:10">
      <c r="A149" s="23">
        <v>45071</v>
      </c>
      <c r="B149" s="21" t="s">
        <v>75</v>
      </c>
      <c r="C149" s="21">
        <v>150</v>
      </c>
      <c r="D149" s="21" t="s">
        <v>14</v>
      </c>
      <c r="E149" s="21">
        <v>3430</v>
      </c>
      <c r="F149" s="21">
        <v>3430</v>
      </c>
      <c r="G149" s="21"/>
      <c r="H149" s="24">
        <f t="shared" ref="H149" si="222">IF(D149="LONG",(F149-E149)*C149,(E149-F149)*C149)</f>
        <v>0</v>
      </c>
      <c r="I149" s="28" t="str">
        <f t="shared" ref="I149" si="223">IF(G149=0,"0.00",IF(D149="LONG",(G149-F149)*C149,(F149-G149)*C149))</f>
        <v>0.00</v>
      </c>
      <c r="J149" s="29">
        <f t="shared" ref="J149" si="224">SUM(I149,H149)</f>
        <v>0</v>
      </c>
    </row>
    <row r="150" s="2" customFormat="1" spans="1:10">
      <c r="A150" s="23">
        <v>45070</v>
      </c>
      <c r="B150" s="21" t="s">
        <v>50</v>
      </c>
      <c r="C150" s="21">
        <v>975</v>
      </c>
      <c r="D150" s="21" t="s">
        <v>14</v>
      </c>
      <c r="E150" s="21">
        <v>681</v>
      </c>
      <c r="F150" s="21">
        <v>684.75</v>
      </c>
      <c r="G150" s="21"/>
      <c r="H150" s="24">
        <f t="shared" ref="H150" si="225">IF(D150="LONG",(F150-E150)*C150,(E150-F150)*C150)</f>
        <v>3656.25</v>
      </c>
      <c r="I150" s="28" t="str">
        <f t="shared" ref="I150" si="226">IF(G150=0,"0.00",IF(D150="LONG",(G150-F150)*C150,(F150-G150)*C150))</f>
        <v>0.00</v>
      </c>
      <c r="J150" s="29">
        <f t="shared" ref="J150" si="227">SUM(I150,H150)</f>
        <v>3656.25</v>
      </c>
    </row>
    <row r="151" s="2" customFormat="1" spans="1:10">
      <c r="A151" s="23">
        <v>45069</v>
      </c>
      <c r="B151" s="21" t="s">
        <v>41</v>
      </c>
      <c r="C151" s="21">
        <v>1450</v>
      </c>
      <c r="D151" s="21" t="s">
        <v>14</v>
      </c>
      <c r="E151" s="21">
        <v>614</v>
      </c>
      <c r="F151" s="21">
        <v>618</v>
      </c>
      <c r="G151" s="21">
        <v>622</v>
      </c>
      <c r="H151" s="24">
        <f t="shared" ref="H151" si="228">IF(D151="LONG",(F151-E151)*C151,(E151-F151)*C151)</f>
        <v>5800</v>
      </c>
      <c r="I151" s="28">
        <f t="shared" ref="I151" si="229">IF(G151=0,"0.00",IF(D151="LONG",(G151-F151)*C151,(F151-G151)*C151))</f>
        <v>5800</v>
      </c>
      <c r="J151" s="29">
        <f t="shared" ref="J151" si="230">SUM(I151,H151)</f>
        <v>11600</v>
      </c>
    </row>
    <row r="152" s="2" customFormat="1" spans="1:10">
      <c r="A152" s="23">
        <v>45068</v>
      </c>
      <c r="B152" s="21" t="s">
        <v>50</v>
      </c>
      <c r="C152" s="21">
        <v>975</v>
      </c>
      <c r="D152" s="21" t="s">
        <v>14</v>
      </c>
      <c r="E152" s="21">
        <v>665</v>
      </c>
      <c r="F152" s="21">
        <v>670</v>
      </c>
      <c r="G152" s="21"/>
      <c r="H152" s="24">
        <f t="shared" ref="H152" si="231">IF(D152="LONG",(F152-E152)*C152,(E152-F152)*C152)</f>
        <v>4875</v>
      </c>
      <c r="I152" s="28" t="str">
        <f t="shared" ref="I152" si="232">IF(G152=0,"0.00",IF(D152="LONG",(G152-F152)*C152,(F152-G152)*C152))</f>
        <v>0.00</v>
      </c>
      <c r="J152" s="29">
        <f t="shared" ref="J152" si="233">SUM(I152,H152)</f>
        <v>4875</v>
      </c>
    </row>
    <row r="153" s="2" customFormat="1" spans="1:10">
      <c r="A153" s="23">
        <v>45065</v>
      </c>
      <c r="B153" s="21" t="s">
        <v>66</v>
      </c>
      <c r="C153" s="21">
        <v>1200</v>
      </c>
      <c r="D153" s="21" t="s">
        <v>14</v>
      </c>
      <c r="E153" s="21">
        <v>918</v>
      </c>
      <c r="F153" s="21">
        <v>922</v>
      </c>
      <c r="G153" s="21"/>
      <c r="H153" s="24">
        <f t="shared" ref="H153:H154" si="234">IF(D153="LONG",(F153-E153)*C153,(E153-F153)*C153)</f>
        <v>4800</v>
      </c>
      <c r="I153" s="28" t="str">
        <f t="shared" ref="I153:I154" si="235">IF(G153=0,"0.00",IF(D153="LONG",(G153-F153)*C153,(F153-G153)*C153))</f>
        <v>0.00</v>
      </c>
      <c r="J153" s="29">
        <f t="shared" ref="J153:J154" si="236">SUM(I153,H153)</f>
        <v>4800</v>
      </c>
    </row>
    <row r="154" s="2" customFormat="1" spans="1:10">
      <c r="A154" s="23">
        <v>45065</v>
      </c>
      <c r="B154" s="21" t="s">
        <v>76</v>
      </c>
      <c r="C154" s="21">
        <v>150</v>
      </c>
      <c r="D154" s="21" t="s">
        <v>14</v>
      </c>
      <c r="E154" s="21">
        <v>4810</v>
      </c>
      <c r="F154" s="21">
        <v>4840</v>
      </c>
      <c r="G154" s="21"/>
      <c r="H154" s="24">
        <f t="shared" si="234"/>
        <v>4500</v>
      </c>
      <c r="I154" s="28" t="str">
        <f t="shared" si="235"/>
        <v>0.00</v>
      </c>
      <c r="J154" s="29">
        <f t="shared" si="236"/>
        <v>4500</v>
      </c>
    </row>
    <row r="155" s="2" customFormat="1" spans="1:10">
      <c r="A155" s="23">
        <v>45064</v>
      </c>
      <c r="B155" s="21" t="s">
        <v>73</v>
      </c>
      <c r="C155" s="21">
        <v>250</v>
      </c>
      <c r="D155" s="21" t="s">
        <v>14</v>
      </c>
      <c r="E155" s="21">
        <v>1912</v>
      </c>
      <c r="F155" s="21">
        <v>1918</v>
      </c>
      <c r="G155" s="21"/>
      <c r="H155" s="24">
        <f t="shared" ref="H155" si="237">IF(D155="LONG",(F155-E155)*C155,(E155-F155)*C155)</f>
        <v>1500</v>
      </c>
      <c r="I155" s="28" t="str">
        <f t="shared" ref="I155" si="238">IF(G155=0,"0.00",IF(D155="LONG",(G155-F155)*C155,(F155-G155)*C155))</f>
        <v>0.00</v>
      </c>
      <c r="J155" s="29">
        <f t="shared" ref="J155" si="239">SUM(I155,H155)</f>
        <v>1500</v>
      </c>
    </row>
    <row r="156" s="2" customFormat="1" spans="1:10">
      <c r="A156" s="23">
        <v>45063</v>
      </c>
      <c r="B156" s="21" t="s">
        <v>46</v>
      </c>
      <c r="C156" s="21">
        <v>175</v>
      </c>
      <c r="D156" s="21" t="s">
        <v>14</v>
      </c>
      <c r="E156" s="21">
        <v>4715</v>
      </c>
      <c r="F156" s="21">
        <v>4735</v>
      </c>
      <c r="G156" s="21">
        <v>4755</v>
      </c>
      <c r="H156" s="24">
        <f t="shared" ref="H156" si="240">IF(D156="LONG",(F156-E156)*C156,(E156-F156)*C156)</f>
        <v>3500</v>
      </c>
      <c r="I156" s="28">
        <f t="shared" ref="I156" si="241">IF(G156=0,"0.00",IF(D156="LONG",(G156-F156)*C156,(F156-G156)*C156))</f>
        <v>3500</v>
      </c>
      <c r="J156" s="29">
        <f t="shared" ref="J156" si="242">SUM(I156,H156)</f>
        <v>7000</v>
      </c>
    </row>
    <row r="157" s="2" customFormat="1" spans="1:10">
      <c r="A157" s="23">
        <v>45062</v>
      </c>
      <c r="B157" s="21" t="s">
        <v>66</v>
      </c>
      <c r="C157" s="21">
        <v>1200</v>
      </c>
      <c r="D157" s="21" t="s">
        <v>14</v>
      </c>
      <c r="E157" s="21">
        <v>918</v>
      </c>
      <c r="F157" s="21">
        <v>922</v>
      </c>
      <c r="G157" s="21"/>
      <c r="H157" s="24">
        <f t="shared" ref="H157:H158" si="243">IF(D157="LONG",(F157-E157)*C157,(E157-F157)*C157)</f>
        <v>4800</v>
      </c>
      <c r="I157" s="28" t="str">
        <f t="shared" ref="I157:I158" si="244">IF(G157=0,"0.00",IF(D157="LONG",(G157-F157)*C157,(F157-G157)*C157))</f>
        <v>0.00</v>
      </c>
      <c r="J157" s="29">
        <f t="shared" ref="J157:J158" si="245">SUM(I157,H157)</f>
        <v>4800</v>
      </c>
    </row>
    <row r="158" s="2" customFormat="1" spans="1:10">
      <c r="A158" s="23">
        <v>45061</v>
      </c>
      <c r="B158" s="21" t="s">
        <v>60</v>
      </c>
      <c r="C158" s="21">
        <v>100</v>
      </c>
      <c r="D158" s="21" t="s">
        <v>14</v>
      </c>
      <c r="E158" s="21">
        <v>9280</v>
      </c>
      <c r="F158" s="21">
        <v>9280</v>
      </c>
      <c r="G158" s="21"/>
      <c r="H158" s="24">
        <f t="shared" si="243"/>
        <v>0</v>
      </c>
      <c r="I158" s="28" t="str">
        <f t="shared" si="244"/>
        <v>0.00</v>
      </c>
      <c r="J158" s="29">
        <f t="shared" si="245"/>
        <v>0</v>
      </c>
    </row>
    <row r="159" s="2" customFormat="1" spans="1:10">
      <c r="A159" s="23">
        <v>45058</v>
      </c>
      <c r="B159" s="21" t="s">
        <v>45</v>
      </c>
      <c r="C159" s="21">
        <v>1250</v>
      </c>
      <c r="D159" s="21" t="s">
        <v>14</v>
      </c>
      <c r="E159" s="21">
        <v>1012</v>
      </c>
      <c r="F159" s="21">
        <v>1017</v>
      </c>
      <c r="G159" s="21"/>
      <c r="H159" s="24">
        <f t="shared" ref="H159:H160" si="246">IF(D159="LONG",(F159-E159)*C159,(E159-F159)*C159)</f>
        <v>6250</v>
      </c>
      <c r="I159" s="28" t="str">
        <f t="shared" ref="I159:I160" si="247">IF(G159=0,"0.00",IF(D159="LONG",(G159-F159)*C159,(F159-G159)*C159))</f>
        <v>0.00</v>
      </c>
      <c r="J159" s="29">
        <f t="shared" ref="J159:J160" si="248">SUM(I159,H159)</f>
        <v>6250</v>
      </c>
    </row>
    <row r="160" s="2" customFormat="1" spans="1:10">
      <c r="A160" s="23">
        <v>45058</v>
      </c>
      <c r="B160" s="21" t="s">
        <v>77</v>
      </c>
      <c r="C160" s="21">
        <v>250</v>
      </c>
      <c r="D160" s="21" t="s">
        <v>14</v>
      </c>
      <c r="E160" s="21">
        <v>1978</v>
      </c>
      <c r="F160" s="21">
        <v>1978</v>
      </c>
      <c r="G160" s="21"/>
      <c r="H160" s="24">
        <f t="shared" si="246"/>
        <v>0</v>
      </c>
      <c r="I160" s="28" t="str">
        <f t="shared" si="247"/>
        <v>0.00</v>
      </c>
      <c r="J160" s="29">
        <f t="shared" si="248"/>
        <v>0</v>
      </c>
    </row>
    <row r="161" s="2" customFormat="1" spans="1:10">
      <c r="A161" s="23">
        <v>45057</v>
      </c>
      <c r="B161" s="21" t="s">
        <v>77</v>
      </c>
      <c r="C161" s="21">
        <v>250</v>
      </c>
      <c r="D161" s="21" t="s">
        <v>14</v>
      </c>
      <c r="E161" s="21">
        <v>1972</v>
      </c>
      <c r="F161" s="21">
        <v>1985</v>
      </c>
      <c r="G161" s="21">
        <v>2000</v>
      </c>
      <c r="H161" s="24">
        <f t="shared" ref="H161" si="249">IF(D161="LONG",(F161-E161)*C161,(E161-F161)*C161)</f>
        <v>3250</v>
      </c>
      <c r="I161" s="28">
        <f t="shared" ref="I161" si="250">IF(G161=0,"0.00",IF(D161="LONG",(G161-F161)*C161,(F161-G161)*C161))</f>
        <v>3750</v>
      </c>
      <c r="J161" s="29">
        <f t="shared" ref="J161" si="251">SUM(I161,H161)</f>
        <v>7000</v>
      </c>
    </row>
    <row r="162" s="2" customFormat="1" spans="1:10">
      <c r="A162" s="23">
        <v>45056</v>
      </c>
      <c r="B162" s="21" t="s">
        <v>66</v>
      </c>
      <c r="C162" s="21">
        <v>1200</v>
      </c>
      <c r="D162" s="21" t="s">
        <v>14</v>
      </c>
      <c r="E162" s="21">
        <v>890</v>
      </c>
      <c r="F162" s="21">
        <v>894</v>
      </c>
      <c r="G162" s="21"/>
      <c r="H162" s="24">
        <f t="shared" ref="H162" si="252">IF(D162="LONG",(F162-E162)*C162,(E162-F162)*C162)</f>
        <v>4800</v>
      </c>
      <c r="I162" s="28" t="str">
        <f t="shared" ref="I162" si="253">IF(G162=0,"0.00",IF(D162="LONG",(G162-F162)*C162,(F162-G162)*C162))</f>
        <v>0.00</v>
      </c>
      <c r="J162" s="29">
        <f t="shared" ref="J162" si="254">SUM(I162,H162)</f>
        <v>4800</v>
      </c>
    </row>
    <row r="163" s="2" customFormat="1" spans="1:10">
      <c r="A163" s="23">
        <v>45055</v>
      </c>
      <c r="B163" s="21" t="s">
        <v>60</v>
      </c>
      <c r="C163" s="21">
        <v>100</v>
      </c>
      <c r="D163" s="21" t="s">
        <v>14</v>
      </c>
      <c r="E163" s="21">
        <v>9150</v>
      </c>
      <c r="F163" s="21">
        <v>9180</v>
      </c>
      <c r="G163" s="21"/>
      <c r="H163" s="24">
        <f t="shared" ref="H163" si="255">IF(D163="LONG",(F163-E163)*C163,(E163-F163)*C163)</f>
        <v>3000</v>
      </c>
      <c r="I163" s="28" t="str">
        <f t="shared" ref="I163" si="256">IF(G163=0,"0.00",IF(D163="LONG",(G163-F163)*C163,(F163-G163)*C163))</f>
        <v>0.00</v>
      </c>
      <c r="J163" s="29">
        <f t="shared" ref="J163" si="257">SUM(I163,H163)</f>
        <v>3000</v>
      </c>
    </row>
    <row r="164" s="2" customFormat="1" spans="1:10">
      <c r="A164" s="23">
        <v>45054</v>
      </c>
      <c r="B164" s="21" t="s">
        <v>78</v>
      </c>
      <c r="C164" s="21">
        <v>500</v>
      </c>
      <c r="D164" s="21" t="s">
        <v>14</v>
      </c>
      <c r="E164" s="21">
        <v>1400</v>
      </c>
      <c r="F164" s="21">
        <v>1410</v>
      </c>
      <c r="G164" s="21"/>
      <c r="H164" s="24">
        <f t="shared" ref="H164:H167" si="258">IF(D164="LONG",(F164-E164)*C164,(E164-F164)*C164)</f>
        <v>5000</v>
      </c>
      <c r="I164" s="28" t="str">
        <f t="shared" ref="I164:I167" si="259">IF(G164=0,"0.00",IF(D164="LONG",(G164-F164)*C164,(F164-G164)*C164))</f>
        <v>0.00</v>
      </c>
      <c r="J164" s="29">
        <f t="shared" ref="J164:J167" si="260">SUM(I164,H164)</f>
        <v>5000</v>
      </c>
    </row>
    <row r="165" s="2" customFormat="1" spans="1:10">
      <c r="A165" s="23">
        <v>45050</v>
      </c>
      <c r="B165" s="21" t="s">
        <v>77</v>
      </c>
      <c r="C165" s="21">
        <v>250</v>
      </c>
      <c r="D165" s="21" t="s">
        <v>14</v>
      </c>
      <c r="E165" s="21">
        <v>1910</v>
      </c>
      <c r="F165" s="21">
        <v>1930</v>
      </c>
      <c r="G165" s="21">
        <v>1950</v>
      </c>
      <c r="H165" s="24">
        <f t="shared" si="258"/>
        <v>5000</v>
      </c>
      <c r="I165" s="28">
        <f t="shared" si="259"/>
        <v>5000</v>
      </c>
      <c r="J165" s="29">
        <f t="shared" si="260"/>
        <v>10000</v>
      </c>
    </row>
    <row r="166" s="2" customFormat="1" spans="1:10">
      <c r="A166" s="23">
        <v>45050</v>
      </c>
      <c r="B166" s="21" t="s">
        <v>66</v>
      </c>
      <c r="C166" s="21">
        <v>1200</v>
      </c>
      <c r="D166" s="21" t="s">
        <v>14</v>
      </c>
      <c r="E166" s="21">
        <v>866</v>
      </c>
      <c r="F166" s="21">
        <v>870</v>
      </c>
      <c r="G166" s="21"/>
      <c r="H166" s="24">
        <f t="shared" si="258"/>
        <v>4800</v>
      </c>
      <c r="I166" s="28" t="str">
        <f t="shared" si="259"/>
        <v>0.00</v>
      </c>
      <c r="J166" s="29">
        <f t="shared" si="260"/>
        <v>4800</v>
      </c>
    </row>
    <row r="167" s="2" customFormat="1" spans="1:10">
      <c r="A167" s="23">
        <v>45050</v>
      </c>
      <c r="B167" s="21" t="s">
        <v>79</v>
      </c>
      <c r="C167" s="21">
        <v>275</v>
      </c>
      <c r="D167" s="21" t="s">
        <v>14</v>
      </c>
      <c r="E167" s="21">
        <v>3595</v>
      </c>
      <c r="F167" s="21">
        <v>3610</v>
      </c>
      <c r="G167" s="21">
        <v>3625</v>
      </c>
      <c r="H167" s="24">
        <f t="shared" si="258"/>
        <v>4125</v>
      </c>
      <c r="I167" s="28">
        <f t="shared" si="259"/>
        <v>4125</v>
      </c>
      <c r="J167" s="29">
        <f t="shared" si="260"/>
        <v>8250</v>
      </c>
    </row>
    <row r="168" s="2" customFormat="1" spans="1:10">
      <c r="A168" s="23">
        <v>45049</v>
      </c>
      <c r="B168" s="21" t="s">
        <v>45</v>
      </c>
      <c r="C168" s="21">
        <v>1250</v>
      </c>
      <c r="D168" s="21" t="s">
        <v>14</v>
      </c>
      <c r="E168" s="21">
        <v>881</v>
      </c>
      <c r="F168" s="21">
        <v>885</v>
      </c>
      <c r="G168" s="21"/>
      <c r="H168" s="24">
        <f t="shared" ref="H168" si="261">IF(D168="LONG",(F168-E168)*C168,(E168-F168)*C168)</f>
        <v>5000</v>
      </c>
      <c r="I168" s="28" t="str">
        <f t="shared" ref="I168" si="262">IF(G168=0,"0.00",IF(D168="LONG",(G168-F168)*C168,(F168-G168)*C168))</f>
        <v>0.00</v>
      </c>
      <c r="J168" s="29">
        <f t="shared" ref="J168" si="263">SUM(I168,H168)</f>
        <v>5000</v>
      </c>
    </row>
    <row r="169" s="2" customFormat="1" spans="1:10">
      <c r="A169" s="23">
        <v>45048</v>
      </c>
      <c r="B169" s="21" t="s">
        <v>39</v>
      </c>
      <c r="C169" s="21">
        <v>8000</v>
      </c>
      <c r="D169" s="21" t="s">
        <v>14</v>
      </c>
      <c r="E169" s="21">
        <v>138</v>
      </c>
      <c r="F169" s="21">
        <v>139</v>
      </c>
      <c r="G169" s="21"/>
      <c r="H169" s="24">
        <f t="shared" ref="H169:H170" si="264">IF(D169="LONG",(F169-E169)*C169,(E169-F169)*C169)</f>
        <v>8000</v>
      </c>
      <c r="I169" s="28" t="str">
        <f t="shared" ref="I169:I170" si="265">IF(G169=0,"0.00",IF(D169="LONG",(G169-F169)*C169,(F169-G169)*C169))</f>
        <v>0.00</v>
      </c>
      <c r="J169" s="29">
        <f t="shared" ref="J169:J170" si="266">SUM(I169,H169)</f>
        <v>8000</v>
      </c>
    </row>
    <row r="170" s="2" customFormat="1" spans="1:10">
      <c r="A170" s="23">
        <v>45044</v>
      </c>
      <c r="B170" s="21" t="s">
        <v>77</v>
      </c>
      <c r="C170" s="21">
        <v>250</v>
      </c>
      <c r="D170" s="21" t="s">
        <v>14</v>
      </c>
      <c r="E170" s="21">
        <v>1950</v>
      </c>
      <c r="F170" s="21">
        <v>1970</v>
      </c>
      <c r="G170" s="21"/>
      <c r="H170" s="24">
        <f t="shared" si="264"/>
        <v>5000</v>
      </c>
      <c r="I170" s="28" t="str">
        <f t="shared" si="265"/>
        <v>0.00</v>
      </c>
      <c r="J170" s="29">
        <f t="shared" si="266"/>
        <v>5000</v>
      </c>
    </row>
    <row r="171" s="2" customFormat="1" spans="1:10">
      <c r="A171" s="23">
        <v>45044</v>
      </c>
      <c r="B171" s="21" t="s">
        <v>46</v>
      </c>
      <c r="C171" s="21">
        <v>175</v>
      </c>
      <c r="D171" s="21" t="s">
        <v>14</v>
      </c>
      <c r="E171" s="21">
        <v>4660</v>
      </c>
      <c r="F171" s="21">
        <v>4690</v>
      </c>
      <c r="G171" s="21">
        <v>4720</v>
      </c>
      <c r="H171" s="24">
        <f t="shared" ref="H171:H172" si="267">IF(D171="LONG",(F171-E171)*C171,(E171-F171)*C171)</f>
        <v>5250</v>
      </c>
      <c r="I171" s="28">
        <f t="shared" ref="I171:I172" si="268">IF(G171=0,"0.00",IF(D171="LONG",(G171-F171)*C171,(F171-G171)*C171))</f>
        <v>5250</v>
      </c>
      <c r="J171" s="29">
        <f t="shared" ref="J171:J172" si="269">SUM(I171,H171)</f>
        <v>10500</v>
      </c>
    </row>
    <row r="172" s="2" customFormat="1" spans="1:10">
      <c r="A172" s="23">
        <v>45043</v>
      </c>
      <c r="B172" s="21" t="s">
        <v>49</v>
      </c>
      <c r="C172" s="21">
        <v>1300</v>
      </c>
      <c r="D172" s="21" t="s">
        <v>14</v>
      </c>
      <c r="E172" s="21">
        <v>732</v>
      </c>
      <c r="F172" s="21">
        <v>735.65</v>
      </c>
      <c r="G172" s="21"/>
      <c r="H172" s="24">
        <f t="shared" si="267"/>
        <v>4744.99999999997</v>
      </c>
      <c r="I172" s="28" t="str">
        <f t="shared" si="268"/>
        <v>0.00</v>
      </c>
      <c r="J172" s="29">
        <f t="shared" si="269"/>
        <v>4744.99999999997</v>
      </c>
    </row>
    <row r="173" s="2" customFormat="1" spans="1:10">
      <c r="A173" s="23">
        <v>45043</v>
      </c>
      <c r="B173" s="21" t="s">
        <v>77</v>
      </c>
      <c r="C173" s="21">
        <v>250</v>
      </c>
      <c r="D173" s="21" t="s">
        <v>14</v>
      </c>
      <c r="E173" s="21">
        <v>1855</v>
      </c>
      <c r="F173" s="21">
        <v>1865</v>
      </c>
      <c r="G173" s="21"/>
      <c r="H173" s="24">
        <f t="shared" ref="H173:H174" si="270">IF(D173="LONG",(F173-E173)*C173,(E173-F173)*C173)</f>
        <v>2500</v>
      </c>
      <c r="I173" s="28" t="str">
        <f t="shared" ref="I173:I174" si="271">IF(G173=0,"0.00",IF(D173="LONG",(G173-F173)*C173,(F173-G173)*C173))</f>
        <v>0.00</v>
      </c>
      <c r="J173" s="29">
        <f t="shared" ref="J173:J174" si="272">SUM(I173,H173)</f>
        <v>2500</v>
      </c>
    </row>
    <row r="174" s="2" customFormat="1" spans="1:10">
      <c r="A174" s="23">
        <v>45042</v>
      </c>
      <c r="B174" s="21" t="s">
        <v>66</v>
      </c>
      <c r="C174" s="21">
        <v>1200</v>
      </c>
      <c r="D174" s="21" t="s">
        <v>14</v>
      </c>
      <c r="E174" s="21">
        <v>878</v>
      </c>
      <c r="F174" s="21">
        <v>882</v>
      </c>
      <c r="G174" s="21">
        <v>886</v>
      </c>
      <c r="H174" s="24">
        <f t="shared" si="270"/>
        <v>4800</v>
      </c>
      <c r="I174" s="28">
        <f t="shared" si="271"/>
        <v>4800</v>
      </c>
      <c r="J174" s="29">
        <f t="shared" si="272"/>
        <v>9600</v>
      </c>
    </row>
    <row r="175" s="2" customFormat="1" spans="1:10">
      <c r="A175" s="23">
        <v>45041</v>
      </c>
      <c r="B175" s="21" t="s">
        <v>46</v>
      </c>
      <c r="C175" s="21">
        <v>175</v>
      </c>
      <c r="D175" s="21" t="s">
        <v>14</v>
      </c>
      <c r="E175" s="21">
        <v>4440</v>
      </c>
      <c r="F175" s="21">
        <v>4460</v>
      </c>
      <c r="G175" s="21">
        <v>4485</v>
      </c>
      <c r="H175" s="24">
        <f t="shared" ref="H175:H176" si="273">IF(D175="LONG",(F175-E175)*C175,(E175-F175)*C175)</f>
        <v>3500</v>
      </c>
      <c r="I175" s="28">
        <f t="shared" ref="I175:I176" si="274">IF(G175=0,"0.00",IF(D175="LONG",(G175-F175)*C175,(F175-G175)*C175))</f>
        <v>4375</v>
      </c>
      <c r="J175" s="29">
        <f t="shared" ref="J175:J176" si="275">SUM(I175,H175)</f>
        <v>7875</v>
      </c>
    </row>
    <row r="176" s="2" customFormat="1" spans="1:10">
      <c r="A176" s="23">
        <v>45041</v>
      </c>
      <c r="B176" s="21" t="s">
        <v>77</v>
      </c>
      <c r="C176" s="21">
        <v>250</v>
      </c>
      <c r="D176" s="21" t="s">
        <v>14</v>
      </c>
      <c r="E176" s="21">
        <v>1815</v>
      </c>
      <c r="F176" s="21">
        <v>1825</v>
      </c>
      <c r="G176" s="21">
        <v>1840</v>
      </c>
      <c r="H176" s="24">
        <f t="shared" si="273"/>
        <v>2500</v>
      </c>
      <c r="I176" s="28">
        <f t="shared" si="274"/>
        <v>3750</v>
      </c>
      <c r="J176" s="29">
        <f t="shared" si="275"/>
        <v>6250</v>
      </c>
    </row>
    <row r="177" s="2" customFormat="1" spans="1:10">
      <c r="A177" s="23">
        <v>45040</v>
      </c>
      <c r="B177" s="21" t="s">
        <v>66</v>
      </c>
      <c r="C177" s="21">
        <v>1200</v>
      </c>
      <c r="D177" s="21" t="s">
        <v>14</v>
      </c>
      <c r="E177" s="21">
        <v>870</v>
      </c>
      <c r="F177" s="21">
        <v>874</v>
      </c>
      <c r="G177" s="21">
        <v>878</v>
      </c>
      <c r="H177" s="24">
        <f t="shared" ref="H177:H178" si="276">IF(D177="LONG",(F177-E177)*C177,(E177-F177)*C177)</f>
        <v>4800</v>
      </c>
      <c r="I177" s="28">
        <f t="shared" ref="I177:I178" si="277">IF(G177=0,"0.00",IF(D177="LONG",(G177-F177)*C177,(F177-G177)*C177))</f>
        <v>4800</v>
      </c>
      <c r="J177" s="29">
        <f t="shared" ref="J177:J178" si="278">SUM(I177,H177)</f>
        <v>9600</v>
      </c>
    </row>
    <row r="178" s="2" customFormat="1" spans="1:10">
      <c r="A178" s="23">
        <v>45040</v>
      </c>
      <c r="B178" s="21" t="s">
        <v>46</v>
      </c>
      <c r="C178" s="21">
        <v>175</v>
      </c>
      <c r="D178" s="21" t="s">
        <v>14</v>
      </c>
      <c r="E178" s="21">
        <v>4410</v>
      </c>
      <c r="F178" s="21">
        <v>4430</v>
      </c>
      <c r="G178" s="21">
        <v>4460</v>
      </c>
      <c r="H178" s="24">
        <f t="shared" si="276"/>
        <v>3500</v>
      </c>
      <c r="I178" s="28">
        <f t="shared" si="277"/>
        <v>5250</v>
      </c>
      <c r="J178" s="29">
        <f t="shared" si="278"/>
        <v>8750</v>
      </c>
    </row>
    <row r="179" s="2" customFormat="1" spans="1:10">
      <c r="A179" s="23">
        <v>45037</v>
      </c>
      <c r="B179" s="21" t="s">
        <v>46</v>
      </c>
      <c r="C179" s="21">
        <v>175</v>
      </c>
      <c r="D179" s="21" t="s">
        <v>14</v>
      </c>
      <c r="E179" s="21">
        <v>4300</v>
      </c>
      <c r="F179" s="21">
        <v>4320</v>
      </c>
      <c r="G179" s="21"/>
      <c r="H179" s="24">
        <f t="shared" ref="H179" si="279">IF(D179="LONG",(F179-E179)*C179,(E179-F179)*C179)</f>
        <v>3500</v>
      </c>
      <c r="I179" s="28" t="str">
        <f t="shared" ref="I179" si="280">IF(G179=0,"0.00",IF(D179="LONG",(G179-F179)*C179,(F179-G179)*C179))</f>
        <v>0.00</v>
      </c>
      <c r="J179" s="29">
        <f t="shared" ref="J179" si="281">SUM(I179,H179)</f>
        <v>3500</v>
      </c>
    </row>
    <row r="180" s="2" customFormat="1" spans="1:10">
      <c r="A180" s="23">
        <v>45036</v>
      </c>
      <c r="B180" s="21" t="s">
        <v>80</v>
      </c>
      <c r="C180" s="21">
        <v>150</v>
      </c>
      <c r="D180" s="21" t="s">
        <v>14</v>
      </c>
      <c r="E180" s="21">
        <v>5465</v>
      </c>
      <c r="F180" s="21">
        <v>5483</v>
      </c>
      <c r="G180" s="21"/>
      <c r="H180" s="24">
        <f t="shared" ref="H180" si="282">IF(D180="LONG",(F180-E180)*C180,(E180-F180)*C180)</f>
        <v>2700</v>
      </c>
      <c r="I180" s="28" t="str">
        <f t="shared" ref="I180" si="283">IF(G180=0,"0.00",IF(D180="LONG",(G180-F180)*C180,(F180-G180)*C180))</f>
        <v>0.00</v>
      </c>
      <c r="J180" s="29">
        <f t="shared" ref="J180" si="284">SUM(I180,H180)</f>
        <v>2700</v>
      </c>
    </row>
    <row r="181" s="2" customFormat="1" spans="1:10">
      <c r="A181" s="23">
        <v>45035</v>
      </c>
      <c r="B181" s="21" t="s">
        <v>81</v>
      </c>
      <c r="C181" s="21">
        <v>125</v>
      </c>
      <c r="D181" s="21" t="s">
        <v>14</v>
      </c>
      <c r="E181" s="21">
        <v>5950</v>
      </c>
      <c r="F181" s="21">
        <v>5950</v>
      </c>
      <c r="G181" s="21"/>
      <c r="H181" s="24">
        <f t="shared" ref="H181" si="285">IF(D181="LONG",(F181-E181)*C181,(E181-F181)*C181)</f>
        <v>0</v>
      </c>
      <c r="I181" s="28" t="str">
        <f t="shared" ref="I181" si="286">IF(G181=0,"0.00",IF(D181="LONG",(G181-F181)*C181,(F181-G181)*C181))</f>
        <v>0.00</v>
      </c>
      <c r="J181" s="29">
        <f t="shared" ref="J181" si="287">SUM(I181,H181)</f>
        <v>0</v>
      </c>
    </row>
    <row r="182" s="2" customFormat="1" spans="1:10">
      <c r="A182" s="23">
        <v>45034</v>
      </c>
      <c r="B182" s="21" t="s">
        <v>82</v>
      </c>
      <c r="C182" s="21">
        <v>450</v>
      </c>
      <c r="D182" s="21" t="s">
        <v>14</v>
      </c>
      <c r="E182" s="21">
        <v>1143</v>
      </c>
      <c r="F182" s="21">
        <v>1150</v>
      </c>
      <c r="G182" s="21"/>
      <c r="H182" s="24">
        <f t="shared" ref="H182" si="288">IF(D182="LONG",(F182-E182)*C182,(E182-F182)*C182)</f>
        <v>3150</v>
      </c>
      <c r="I182" s="28" t="str">
        <f t="shared" ref="I182" si="289">IF(G182=0,"0.00",IF(D182="LONG",(G182-F182)*C182,(F182-G182)*C182))</f>
        <v>0.00</v>
      </c>
      <c r="J182" s="29">
        <f t="shared" ref="J182" si="290">SUM(I182,H182)</f>
        <v>3150</v>
      </c>
    </row>
    <row r="183" s="2" customFormat="1" spans="1:10">
      <c r="A183" s="23">
        <v>45033</v>
      </c>
      <c r="B183" s="21" t="s">
        <v>77</v>
      </c>
      <c r="C183" s="21">
        <v>250</v>
      </c>
      <c r="D183" s="21" t="s">
        <v>14</v>
      </c>
      <c r="E183" s="21">
        <v>1880</v>
      </c>
      <c r="F183" s="21">
        <v>1895</v>
      </c>
      <c r="G183" s="21">
        <v>1915</v>
      </c>
      <c r="H183" s="24">
        <f t="shared" ref="H183" si="291">IF(D183="LONG",(F183-E183)*C183,(E183-F183)*C183)</f>
        <v>3750</v>
      </c>
      <c r="I183" s="28">
        <f t="shared" ref="I183" si="292">IF(G183=0,"0.00",IF(D183="LONG",(G183-F183)*C183,(F183-G183)*C183))</f>
        <v>5000</v>
      </c>
      <c r="J183" s="29">
        <f t="shared" ref="J183" si="293">SUM(I183,H183)</f>
        <v>8750</v>
      </c>
    </row>
    <row r="184" s="2" customFormat="1" spans="1:10">
      <c r="A184" s="23">
        <v>45029</v>
      </c>
      <c r="B184" s="21" t="s">
        <v>66</v>
      </c>
      <c r="C184" s="21">
        <v>1200</v>
      </c>
      <c r="D184" s="21" t="s">
        <v>14</v>
      </c>
      <c r="E184" s="21">
        <v>853</v>
      </c>
      <c r="F184" s="21">
        <v>857</v>
      </c>
      <c r="G184" s="21">
        <v>862</v>
      </c>
      <c r="H184" s="24">
        <f t="shared" ref="H184:H186" si="294">IF(D184="LONG",(F184-E184)*C184,(E184-F184)*C184)</f>
        <v>4800</v>
      </c>
      <c r="I184" s="28">
        <f t="shared" ref="I184:I186" si="295">IF(G184=0,"0.00",IF(D184="LONG",(G184-F184)*C184,(F184-G184)*C184))</f>
        <v>6000</v>
      </c>
      <c r="J184" s="29">
        <f t="shared" ref="J184:J186" si="296">SUM(I184,H184)</f>
        <v>10800</v>
      </c>
    </row>
    <row r="185" s="2" customFormat="1" spans="1:10">
      <c r="A185" s="23">
        <v>45028</v>
      </c>
      <c r="B185" s="21" t="s">
        <v>80</v>
      </c>
      <c r="C185" s="21">
        <v>150</v>
      </c>
      <c r="D185" s="21" t="s">
        <v>14</v>
      </c>
      <c r="E185" s="21">
        <v>5300</v>
      </c>
      <c r="F185" s="21">
        <v>5325</v>
      </c>
      <c r="G185" s="21"/>
      <c r="H185" s="24">
        <f t="shared" si="294"/>
        <v>3750</v>
      </c>
      <c r="I185" s="28" t="str">
        <f t="shared" si="295"/>
        <v>0.00</v>
      </c>
      <c r="J185" s="29">
        <f t="shared" si="296"/>
        <v>3750</v>
      </c>
    </row>
    <row r="186" s="2" customFormat="1" spans="1:10">
      <c r="A186" s="23">
        <v>45028</v>
      </c>
      <c r="B186" s="21" t="s">
        <v>58</v>
      </c>
      <c r="C186" s="21">
        <v>2700</v>
      </c>
      <c r="D186" s="21" t="s">
        <v>14</v>
      </c>
      <c r="E186" s="21">
        <v>288</v>
      </c>
      <c r="F186" s="21">
        <v>290</v>
      </c>
      <c r="G186" s="21"/>
      <c r="H186" s="24">
        <f t="shared" si="294"/>
        <v>5400</v>
      </c>
      <c r="I186" s="28" t="str">
        <f t="shared" si="295"/>
        <v>0.00</v>
      </c>
      <c r="J186" s="29">
        <f t="shared" si="296"/>
        <v>5400</v>
      </c>
    </row>
    <row r="187" s="2" customFormat="1" spans="1:10">
      <c r="A187" s="23">
        <v>45027</v>
      </c>
      <c r="B187" s="21" t="s">
        <v>66</v>
      </c>
      <c r="C187" s="21">
        <v>1200</v>
      </c>
      <c r="D187" s="21" t="s">
        <v>14</v>
      </c>
      <c r="E187" s="21">
        <v>853</v>
      </c>
      <c r="F187" s="21">
        <v>855.75</v>
      </c>
      <c r="G187" s="21"/>
      <c r="H187" s="24">
        <f t="shared" ref="H187" si="297">IF(D187="LONG",(F187-E187)*C187,(E187-F187)*C187)</f>
        <v>3300</v>
      </c>
      <c r="I187" s="28" t="str">
        <f t="shared" ref="I187" si="298">IF(G187=0,"0.00",IF(D187="LONG",(G187-F187)*C187,(F187-G187)*C187))</f>
        <v>0.00</v>
      </c>
      <c r="J187" s="29">
        <f t="shared" ref="J187" si="299">SUM(I187,H187)</f>
        <v>3300</v>
      </c>
    </row>
    <row r="188" s="2" customFormat="1" spans="1:10">
      <c r="A188" s="23">
        <v>45022</v>
      </c>
      <c r="B188" s="21" t="s">
        <v>73</v>
      </c>
      <c r="C188" s="21">
        <v>250</v>
      </c>
      <c r="D188" s="21" t="s">
        <v>14</v>
      </c>
      <c r="E188" s="21">
        <v>1735</v>
      </c>
      <c r="F188" s="21">
        <v>1750</v>
      </c>
      <c r="G188" s="21">
        <v>1770</v>
      </c>
      <c r="H188" s="24">
        <f t="shared" ref="H188:H189" si="300">IF(D188="LONG",(F188-E188)*C188,(E188-F188)*C188)</f>
        <v>3750</v>
      </c>
      <c r="I188" s="28">
        <f t="shared" ref="I188:I189" si="301">IF(G188=0,"0.00",IF(D188="LONG",(G188-F188)*C188,(F188-G188)*C188))</f>
        <v>5000</v>
      </c>
      <c r="J188" s="29">
        <f t="shared" ref="J188:J189" si="302">SUM(I188,H188)</f>
        <v>8750</v>
      </c>
    </row>
    <row r="189" s="2" customFormat="1" spans="1:10">
      <c r="A189" s="23">
        <v>45021</v>
      </c>
      <c r="B189" s="21" t="s">
        <v>72</v>
      </c>
      <c r="C189" s="21">
        <v>300</v>
      </c>
      <c r="D189" s="21" t="s">
        <v>14</v>
      </c>
      <c r="E189" s="21">
        <v>2440</v>
      </c>
      <c r="F189" s="21">
        <v>2440</v>
      </c>
      <c r="G189" s="21"/>
      <c r="H189" s="24">
        <f t="shared" si="300"/>
        <v>0</v>
      </c>
      <c r="I189" s="28" t="str">
        <f t="shared" si="301"/>
        <v>0.00</v>
      </c>
      <c r="J189" s="29">
        <f t="shared" si="302"/>
        <v>0</v>
      </c>
    </row>
    <row r="190" s="2" customFormat="1" spans="1:10">
      <c r="A190" s="23">
        <v>45021</v>
      </c>
      <c r="B190" s="21" t="s">
        <v>79</v>
      </c>
      <c r="C190" s="21">
        <v>275</v>
      </c>
      <c r="D190" s="21" t="s">
        <v>14</v>
      </c>
      <c r="E190" s="21">
        <v>3375</v>
      </c>
      <c r="F190" s="21">
        <v>3385</v>
      </c>
      <c r="G190" s="21"/>
      <c r="H190" s="24">
        <f t="shared" ref="H190" si="303">IF(D190="LONG",(F190-E190)*C190,(E190-F190)*C190)</f>
        <v>2750</v>
      </c>
      <c r="I190" s="28" t="str">
        <f t="shared" ref="I190" si="304">IF(G190=0,"0.00",IF(D190="LONG",(G190-F190)*C190,(F190-G190)*C190))</f>
        <v>0.00</v>
      </c>
      <c r="J190" s="29">
        <f t="shared" ref="J190" si="305">SUM(I190,H190)</f>
        <v>2750</v>
      </c>
    </row>
    <row r="191" s="2" customFormat="1" spans="1:10">
      <c r="A191" s="23">
        <v>45019</v>
      </c>
      <c r="B191" s="21" t="s">
        <v>66</v>
      </c>
      <c r="C191" s="21">
        <v>1200</v>
      </c>
      <c r="D191" s="21" t="s">
        <v>14</v>
      </c>
      <c r="E191" s="21">
        <v>866</v>
      </c>
      <c r="F191" s="21">
        <v>869.1</v>
      </c>
      <c r="G191" s="21"/>
      <c r="H191" s="24">
        <f t="shared" ref="H191" si="306">IF(D191="LONG",(F191-E191)*C191,(E191-F191)*C191)</f>
        <v>3720.00000000003</v>
      </c>
      <c r="I191" s="28" t="str">
        <f t="shared" ref="I191" si="307">IF(G191=0,"0.00",IF(D191="LONG",(G191-F191)*C191,(F191-G191)*C191))</f>
        <v>0.00</v>
      </c>
      <c r="J191" s="29">
        <f t="shared" ref="J191" si="308">SUM(I191,H191)</f>
        <v>3720.00000000003</v>
      </c>
    </row>
    <row r="192" s="2" customFormat="1" spans="1:10">
      <c r="A192" s="23">
        <v>45016</v>
      </c>
      <c r="B192" s="21" t="s">
        <v>17</v>
      </c>
      <c r="C192" s="21">
        <v>300</v>
      </c>
      <c r="D192" s="21" t="s">
        <v>14</v>
      </c>
      <c r="E192" s="21">
        <v>2846</v>
      </c>
      <c r="F192" s="21">
        <v>2857</v>
      </c>
      <c r="G192" s="21"/>
      <c r="H192" s="24">
        <f t="shared" ref="H192" si="309">IF(D192="LONG",(F192-E192)*C192,(E192-F192)*C192)</f>
        <v>3300</v>
      </c>
      <c r="I192" s="28" t="str">
        <f t="shared" ref="I192" si="310">IF(G192=0,"0.00",IF(D192="LONG",(G192-F192)*C192,(F192-G192)*C192))</f>
        <v>0.00</v>
      </c>
      <c r="J192" s="29">
        <f t="shared" ref="J192" si="311">SUM(I192,H192)</f>
        <v>3300</v>
      </c>
    </row>
    <row r="193" s="2" customFormat="1" spans="1:10">
      <c r="A193" s="23">
        <v>45014</v>
      </c>
      <c r="B193" s="21" t="s">
        <v>37</v>
      </c>
      <c r="C193" s="21">
        <v>1425</v>
      </c>
      <c r="D193" s="21" t="s">
        <v>14</v>
      </c>
      <c r="E193" s="21">
        <v>410</v>
      </c>
      <c r="F193" s="21">
        <v>413</v>
      </c>
      <c r="G193" s="21"/>
      <c r="H193" s="24">
        <f t="shared" ref="H193" si="312">IF(D193="LONG",(F193-E193)*C193,(E193-F193)*C193)</f>
        <v>4275</v>
      </c>
      <c r="I193" s="28" t="str">
        <f t="shared" ref="I193" si="313">IF(G193=0,"0.00",IF(D193="LONG",(G193-F193)*C193,(F193-G193)*C193))</f>
        <v>0.00</v>
      </c>
      <c r="J193" s="29">
        <f t="shared" ref="J193" si="314">SUM(I193,H193)</f>
        <v>4275</v>
      </c>
    </row>
    <row r="194" s="2" customFormat="1" spans="1:10">
      <c r="A194" s="23">
        <v>45013</v>
      </c>
      <c r="B194" s="21" t="s">
        <v>66</v>
      </c>
      <c r="C194" s="21">
        <v>1200</v>
      </c>
      <c r="D194" s="21" t="s">
        <v>14</v>
      </c>
      <c r="E194" s="21">
        <v>832</v>
      </c>
      <c r="F194" s="21">
        <v>836</v>
      </c>
      <c r="G194" s="21"/>
      <c r="H194" s="24">
        <f t="shared" ref="H194:H195" si="315">IF(D194="LONG",(F194-E194)*C194,(E194-F194)*C194)</f>
        <v>4800</v>
      </c>
      <c r="I194" s="28" t="str">
        <f t="shared" ref="I194:I195" si="316">IF(G194=0,"0.00",IF(D194="LONG",(G194-F194)*C194,(F194-G194)*C194))</f>
        <v>0.00</v>
      </c>
      <c r="J194" s="29">
        <f t="shared" ref="J194:J195" si="317">SUM(I194,H194)</f>
        <v>4800</v>
      </c>
    </row>
    <row r="195" s="2" customFormat="1" spans="1:10">
      <c r="A195" s="23">
        <v>45012</v>
      </c>
      <c r="B195" s="21" t="s">
        <v>45</v>
      </c>
      <c r="C195" s="21">
        <v>1250</v>
      </c>
      <c r="D195" s="21" t="s">
        <v>14</v>
      </c>
      <c r="E195" s="21">
        <v>721</v>
      </c>
      <c r="F195" s="21">
        <v>716</v>
      </c>
      <c r="G195" s="21"/>
      <c r="H195" s="24">
        <f t="shared" si="315"/>
        <v>-6250</v>
      </c>
      <c r="I195" s="28" t="str">
        <f t="shared" si="316"/>
        <v>0.00</v>
      </c>
      <c r="J195" s="29">
        <f t="shared" si="317"/>
        <v>-6250</v>
      </c>
    </row>
    <row r="196" s="2" customFormat="1" spans="1:10">
      <c r="A196" s="23">
        <v>45009</v>
      </c>
      <c r="B196" s="21" t="s">
        <v>80</v>
      </c>
      <c r="C196" s="21">
        <v>150</v>
      </c>
      <c r="D196" s="21" t="s">
        <v>14</v>
      </c>
      <c r="E196" s="21">
        <v>5000</v>
      </c>
      <c r="F196" s="21">
        <v>5030</v>
      </c>
      <c r="G196" s="21">
        <v>5060</v>
      </c>
      <c r="H196" s="24">
        <f t="shared" ref="H196" si="318">IF(D196="LONG",(F196-E196)*C196,(E196-F196)*C196)</f>
        <v>4500</v>
      </c>
      <c r="I196" s="28">
        <f t="shared" ref="I196" si="319">IF(G196=0,"0.00",IF(D196="LONG",(G196-F196)*C196,(F196-G196)*C196))</f>
        <v>4500</v>
      </c>
      <c r="J196" s="29">
        <f t="shared" ref="J196" si="320">SUM(I196,H196)</f>
        <v>9000</v>
      </c>
    </row>
    <row r="197" s="2" customFormat="1" spans="1:10">
      <c r="A197" s="23">
        <v>45008</v>
      </c>
      <c r="B197" s="21" t="s">
        <v>37</v>
      </c>
      <c r="C197" s="21">
        <v>1425</v>
      </c>
      <c r="D197" s="21" t="s">
        <v>14</v>
      </c>
      <c r="E197" s="21">
        <v>421</v>
      </c>
      <c r="F197" s="21">
        <v>423.35</v>
      </c>
      <c r="G197" s="21"/>
      <c r="H197" s="24">
        <f t="shared" ref="H197:H198" si="321">IF(D197="LONG",(F197-E197)*C197,(E197-F197)*C197)</f>
        <v>3348.75000000003</v>
      </c>
      <c r="I197" s="28" t="str">
        <f t="shared" ref="I197:I198" si="322">IF(G197=0,"0.00",IF(D197="LONG",(G197-F197)*C197,(F197-G197)*C197))</f>
        <v>0.00</v>
      </c>
      <c r="J197" s="29">
        <f t="shared" ref="J197:J198" si="323">SUM(I197,H197)</f>
        <v>3348.75000000003</v>
      </c>
    </row>
    <row r="198" s="2" customFormat="1" spans="1:10">
      <c r="A198" s="23">
        <v>45007</v>
      </c>
      <c r="B198" s="21" t="s">
        <v>83</v>
      </c>
      <c r="C198" s="21">
        <v>375</v>
      </c>
      <c r="D198" s="21" t="s">
        <v>14</v>
      </c>
      <c r="E198" s="21">
        <v>2512</v>
      </c>
      <c r="F198" s="21">
        <v>2512</v>
      </c>
      <c r="G198" s="21"/>
      <c r="H198" s="24">
        <f t="shared" si="321"/>
        <v>0</v>
      </c>
      <c r="I198" s="28" t="str">
        <f t="shared" si="322"/>
        <v>0.00</v>
      </c>
      <c r="J198" s="29">
        <f t="shared" si="323"/>
        <v>0</v>
      </c>
    </row>
    <row r="199" s="2" customFormat="1" spans="1:10">
      <c r="A199" s="23">
        <v>45006</v>
      </c>
      <c r="B199" s="21" t="s">
        <v>17</v>
      </c>
      <c r="C199" s="21">
        <v>300</v>
      </c>
      <c r="D199" s="21" t="s">
        <v>14</v>
      </c>
      <c r="E199" s="21">
        <v>2640</v>
      </c>
      <c r="F199" s="21">
        <v>2655</v>
      </c>
      <c r="G199" s="21">
        <v>2670</v>
      </c>
      <c r="H199" s="24">
        <f t="shared" ref="H199:H201" si="324">IF(D199="LONG",(F199-E199)*C199,(E199-F199)*C199)</f>
        <v>4500</v>
      </c>
      <c r="I199" s="28">
        <f t="shared" ref="I199:I201" si="325">IF(G199=0,"0.00",IF(D199="LONG",(G199-F199)*C199,(F199-G199)*C199))</f>
        <v>4500</v>
      </c>
      <c r="J199" s="29">
        <f t="shared" ref="J199:J201" si="326">SUM(I199,H199)</f>
        <v>9000</v>
      </c>
    </row>
    <row r="200" s="2" customFormat="1" spans="1:10">
      <c r="A200" s="23">
        <v>45006</v>
      </c>
      <c r="B200" s="21" t="s">
        <v>70</v>
      </c>
      <c r="C200" s="21">
        <v>1800</v>
      </c>
      <c r="D200" s="21" t="s">
        <v>14</v>
      </c>
      <c r="E200" s="21">
        <v>373</v>
      </c>
      <c r="F200" s="21">
        <v>376</v>
      </c>
      <c r="G200" s="21"/>
      <c r="H200" s="24">
        <f t="shared" si="324"/>
        <v>5400</v>
      </c>
      <c r="I200" s="28" t="str">
        <f t="shared" si="325"/>
        <v>0.00</v>
      </c>
      <c r="J200" s="29">
        <f t="shared" si="326"/>
        <v>5400</v>
      </c>
    </row>
    <row r="201" s="2" customFormat="1" spans="1:10">
      <c r="A201" s="23">
        <v>45005</v>
      </c>
      <c r="B201" s="21" t="s">
        <v>22</v>
      </c>
      <c r="C201" s="21">
        <v>1800</v>
      </c>
      <c r="D201" s="21" t="s">
        <v>14</v>
      </c>
      <c r="E201" s="21">
        <v>358</v>
      </c>
      <c r="F201" s="21">
        <v>360.5</v>
      </c>
      <c r="G201" s="21"/>
      <c r="H201" s="24">
        <f t="shared" si="324"/>
        <v>4500</v>
      </c>
      <c r="I201" s="28" t="str">
        <f t="shared" si="325"/>
        <v>0.00</v>
      </c>
      <c r="J201" s="29">
        <f t="shared" si="326"/>
        <v>4500</v>
      </c>
    </row>
    <row r="202" s="2" customFormat="1" spans="1:10">
      <c r="A202" s="23">
        <v>45002</v>
      </c>
      <c r="B202" s="21" t="s">
        <v>37</v>
      </c>
      <c r="C202" s="21">
        <v>1425</v>
      </c>
      <c r="D202" s="21" t="s">
        <v>14</v>
      </c>
      <c r="E202" s="21">
        <v>419</v>
      </c>
      <c r="F202" s="21">
        <v>421.9</v>
      </c>
      <c r="G202" s="21"/>
      <c r="H202" s="24">
        <f t="shared" ref="H202" si="327">IF(D202="LONG",(F202-E202)*C202,(E202-F202)*C202)</f>
        <v>4132.49999999997</v>
      </c>
      <c r="I202" s="28" t="str">
        <f t="shared" ref="I202" si="328">IF(G202=0,"0.00",IF(D202="LONG",(G202-F202)*C202,(F202-G202)*C202))</f>
        <v>0.00</v>
      </c>
      <c r="J202" s="29">
        <f t="shared" ref="J202" si="329">SUM(I202,H202)</f>
        <v>4132.49999999997</v>
      </c>
    </row>
    <row r="203" s="2" customFormat="1" spans="1:10">
      <c r="A203" s="23">
        <v>45001</v>
      </c>
      <c r="B203" s="21" t="s">
        <v>37</v>
      </c>
      <c r="C203" s="21">
        <v>1425</v>
      </c>
      <c r="D203" s="21" t="s">
        <v>14</v>
      </c>
      <c r="E203" s="21">
        <v>414</v>
      </c>
      <c r="F203" s="21">
        <v>417</v>
      </c>
      <c r="G203" s="21"/>
      <c r="H203" s="24">
        <f t="shared" ref="H203" si="330">IF(D203="LONG",(F203-E203)*C203,(E203-F203)*C203)</f>
        <v>4275</v>
      </c>
      <c r="I203" s="28" t="str">
        <f t="shared" ref="I203" si="331">IF(G203=0,"0.00",IF(D203="LONG",(G203-F203)*C203,(F203-G203)*C203))</f>
        <v>0.00</v>
      </c>
      <c r="J203" s="29">
        <f t="shared" ref="J203" si="332">SUM(I203,H203)</f>
        <v>4275</v>
      </c>
    </row>
    <row r="204" s="2" customFormat="1" spans="1:10">
      <c r="A204" s="23">
        <v>45000</v>
      </c>
      <c r="B204" s="21" t="s">
        <v>84</v>
      </c>
      <c r="C204" s="21">
        <v>400</v>
      </c>
      <c r="D204" s="21" t="s">
        <v>14</v>
      </c>
      <c r="E204" s="21">
        <v>1685</v>
      </c>
      <c r="F204" s="21">
        <v>1691.8</v>
      </c>
      <c r="G204" s="21"/>
      <c r="H204" s="24">
        <f t="shared" ref="H204" si="333">IF(D204="LONG",(F204-E204)*C204,(E204-F204)*C204)</f>
        <v>2719.99999999998</v>
      </c>
      <c r="I204" s="28" t="str">
        <f t="shared" ref="I204" si="334">IF(G204=0,"0.00",IF(D204="LONG",(G204-F204)*C204,(F204-G204)*C204))</f>
        <v>0.00</v>
      </c>
      <c r="J204" s="29">
        <f t="shared" ref="J204" si="335">SUM(I204,H204)</f>
        <v>2719.99999999998</v>
      </c>
    </row>
    <row r="205" s="2" customFormat="1" spans="1:10">
      <c r="A205" s="23">
        <v>44999</v>
      </c>
      <c r="B205" s="21" t="s">
        <v>49</v>
      </c>
      <c r="C205" s="21">
        <v>1300</v>
      </c>
      <c r="D205" s="21" t="s">
        <v>16</v>
      </c>
      <c r="E205" s="21">
        <v>691</v>
      </c>
      <c r="F205" s="21">
        <v>695</v>
      </c>
      <c r="G205" s="21"/>
      <c r="H205" s="24">
        <f t="shared" ref="H205:H207" si="336">IF(D205="LONG",(F205-E205)*C205,(E205-F205)*C205)</f>
        <v>-5200</v>
      </c>
      <c r="I205" s="28" t="str">
        <f t="shared" ref="I205:I207" si="337">IF(G205=0,"0.00",IF(D205="LONG",(G205-F205)*C205,(F205-G205)*C205))</f>
        <v>0.00</v>
      </c>
      <c r="J205" s="29">
        <f t="shared" ref="J205:J207" si="338">SUM(I205,H205)</f>
        <v>-5200</v>
      </c>
    </row>
    <row r="206" s="2" customFormat="1" spans="1:10">
      <c r="A206" s="23">
        <v>44999</v>
      </c>
      <c r="B206" s="21" t="s">
        <v>48</v>
      </c>
      <c r="C206" s="21">
        <v>4000</v>
      </c>
      <c r="D206" s="21" t="s">
        <v>14</v>
      </c>
      <c r="E206" s="21">
        <v>242.7</v>
      </c>
      <c r="F206" s="21">
        <v>242.7</v>
      </c>
      <c r="G206" s="21"/>
      <c r="H206" s="24">
        <f t="shared" si="336"/>
        <v>0</v>
      </c>
      <c r="I206" s="28" t="str">
        <f t="shared" si="337"/>
        <v>0.00</v>
      </c>
      <c r="J206" s="29">
        <f t="shared" si="338"/>
        <v>0</v>
      </c>
    </row>
    <row r="207" s="2" customFormat="1" spans="1:10">
      <c r="A207" s="23">
        <v>44998</v>
      </c>
      <c r="B207" s="21" t="s">
        <v>85</v>
      </c>
      <c r="C207" s="21">
        <v>1500</v>
      </c>
      <c r="D207" s="21" t="s">
        <v>14</v>
      </c>
      <c r="E207" s="21">
        <v>400</v>
      </c>
      <c r="F207" s="21">
        <v>400</v>
      </c>
      <c r="G207" s="21"/>
      <c r="H207" s="24">
        <f t="shared" si="336"/>
        <v>0</v>
      </c>
      <c r="I207" s="28" t="str">
        <f t="shared" si="337"/>
        <v>0.00</v>
      </c>
      <c r="J207" s="29">
        <f t="shared" si="338"/>
        <v>0</v>
      </c>
    </row>
    <row r="208" s="2" customFormat="1" spans="1:10">
      <c r="A208" s="23">
        <v>44998</v>
      </c>
      <c r="B208" s="21" t="s">
        <v>66</v>
      </c>
      <c r="C208" s="21">
        <v>1200</v>
      </c>
      <c r="D208" s="21" t="s">
        <v>16</v>
      </c>
      <c r="E208" s="21">
        <v>841.5</v>
      </c>
      <c r="F208" s="21">
        <v>838</v>
      </c>
      <c r="G208" s="21">
        <v>834</v>
      </c>
      <c r="H208" s="24">
        <f t="shared" ref="H208:H211" si="339">IF(D208="LONG",(F208-E208)*C208,(E208-F208)*C208)</f>
        <v>4200</v>
      </c>
      <c r="I208" s="28">
        <f t="shared" ref="I208:I211" si="340">IF(G208=0,"0.00",IF(D208="LONG",(G208-F208)*C208,(F208-G208)*C208))</f>
        <v>4800</v>
      </c>
      <c r="J208" s="29">
        <f t="shared" ref="J208:J211" si="341">SUM(I208,H208)</f>
        <v>9000</v>
      </c>
    </row>
    <row r="209" s="2" customFormat="1" spans="1:10">
      <c r="A209" s="23">
        <v>44995</v>
      </c>
      <c r="B209" s="21" t="s">
        <v>71</v>
      </c>
      <c r="C209" s="21">
        <v>3500</v>
      </c>
      <c r="D209" s="21" t="s">
        <v>14</v>
      </c>
      <c r="E209" s="21">
        <v>165</v>
      </c>
      <c r="F209" s="21">
        <v>165</v>
      </c>
      <c r="G209" s="21"/>
      <c r="H209" s="24">
        <f t="shared" si="339"/>
        <v>0</v>
      </c>
      <c r="I209" s="28" t="str">
        <f t="shared" si="340"/>
        <v>0.00</v>
      </c>
      <c r="J209" s="29">
        <f t="shared" si="341"/>
        <v>0</v>
      </c>
    </row>
    <row r="210" s="2" customFormat="1" spans="1:10">
      <c r="A210" s="23">
        <v>44995</v>
      </c>
      <c r="B210" s="21" t="s">
        <v>86</v>
      </c>
      <c r="C210" s="21">
        <v>250</v>
      </c>
      <c r="D210" s="21" t="s">
        <v>14</v>
      </c>
      <c r="E210" s="21">
        <v>2320</v>
      </c>
      <c r="F210" s="21">
        <v>2320</v>
      </c>
      <c r="G210" s="21"/>
      <c r="H210" s="24">
        <f t="shared" si="339"/>
        <v>0</v>
      </c>
      <c r="I210" s="28" t="str">
        <f t="shared" si="340"/>
        <v>0.00</v>
      </c>
      <c r="J210" s="29">
        <f t="shared" si="341"/>
        <v>0</v>
      </c>
    </row>
    <row r="211" s="2" customFormat="1" spans="1:10">
      <c r="A211" s="23">
        <v>44994</v>
      </c>
      <c r="B211" s="21" t="s">
        <v>87</v>
      </c>
      <c r="C211" s="21">
        <v>550</v>
      </c>
      <c r="D211" s="21" t="s">
        <v>14</v>
      </c>
      <c r="E211" s="21">
        <v>1640</v>
      </c>
      <c r="F211" s="21">
        <v>1648</v>
      </c>
      <c r="G211" s="21"/>
      <c r="H211" s="24">
        <f t="shared" si="339"/>
        <v>4400</v>
      </c>
      <c r="I211" s="28" t="str">
        <f t="shared" si="340"/>
        <v>0.00</v>
      </c>
      <c r="J211" s="29">
        <f t="shared" si="341"/>
        <v>4400</v>
      </c>
    </row>
    <row r="212" s="2" customFormat="1" spans="1:10">
      <c r="A212" s="23">
        <v>44991</v>
      </c>
      <c r="B212" s="21" t="s">
        <v>49</v>
      </c>
      <c r="C212" s="21">
        <v>1300</v>
      </c>
      <c r="D212" s="21" t="s">
        <v>14</v>
      </c>
      <c r="E212" s="21">
        <v>722</v>
      </c>
      <c r="F212" s="21">
        <v>717</v>
      </c>
      <c r="G212" s="21"/>
      <c r="H212" s="24">
        <f t="shared" ref="H212" si="342">IF(D212="LONG",(F212-E212)*C212,(E212-F212)*C212)</f>
        <v>-6500</v>
      </c>
      <c r="I212" s="28" t="str">
        <f t="shared" ref="I212" si="343">IF(G212=0,"0.00",IF(D212="LONG",(G212-F212)*C212,(F212-G212)*C212))</f>
        <v>0.00</v>
      </c>
      <c r="J212" s="29">
        <f t="shared" ref="J212" si="344">SUM(I212,H212)</f>
        <v>-6500</v>
      </c>
    </row>
    <row r="213" s="2" customFormat="1" spans="1:10">
      <c r="A213" s="23">
        <v>44988</v>
      </c>
      <c r="B213" s="21" t="s">
        <v>88</v>
      </c>
      <c r="C213" s="21">
        <v>250</v>
      </c>
      <c r="D213" s="21" t="s">
        <v>14</v>
      </c>
      <c r="E213" s="21">
        <v>1875</v>
      </c>
      <c r="F213" s="21">
        <v>1900</v>
      </c>
      <c r="G213" s="21">
        <v>1910</v>
      </c>
      <c r="H213" s="24">
        <f t="shared" ref="H213:H214" si="345">IF(D213="LONG",(F213-E213)*C213,(E213-F213)*C213)</f>
        <v>6250</v>
      </c>
      <c r="I213" s="28">
        <f t="shared" ref="I213:I214" si="346">IF(G213=0,"0.00",IF(D213="LONG",(G213-F213)*C213,(F213-G213)*C213))</f>
        <v>2500</v>
      </c>
      <c r="J213" s="29">
        <f t="shared" ref="J213:J214" si="347">SUM(I213,H213)</f>
        <v>8750</v>
      </c>
    </row>
    <row r="214" s="2" customFormat="1" spans="1:10">
      <c r="A214" s="23">
        <v>44988</v>
      </c>
      <c r="B214" s="21" t="s">
        <v>66</v>
      </c>
      <c r="C214" s="21">
        <v>1200</v>
      </c>
      <c r="D214" s="21" t="s">
        <v>14</v>
      </c>
      <c r="E214" s="21">
        <v>854.5</v>
      </c>
      <c r="F214" s="21">
        <v>858</v>
      </c>
      <c r="G214" s="21"/>
      <c r="H214" s="24">
        <f t="shared" si="345"/>
        <v>4200</v>
      </c>
      <c r="I214" s="28" t="str">
        <f t="shared" si="346"/>
        <v>0.00</v>
      </c>
      <c r="J214" s="29">
        <f t="shared" si="347"/>
        <v>4200</v>
      </c>
    </row>
    <row r="215" s="2" customFormat="1" spans="1:10">
      <c r="A215" s="23">
        <v>44987</v>
      </c>
      <c r="B215" s="21" t="s">
        <v>88</v>
      </c>
      <c r="C215" s="21">
        <v>250</v>
      </c>
      <c r="D215" s="21" t="s">
        <v>14</v>
      </c>
      <c r="E215" s="21">
        <v>1810</v>
      </c>
      <c r="F215" s="21">
        <v>1792</v>
      </c>
      <c r="G215" s="21"/>
      <c r="H215" s="24">
        <f t="shared" ref="H215:H216" si="348">IF(D215="LONG",(F215-E215)*C215,(E215-F215)*C215)</f>
        <v>-4500</v>
      </c>
      <c r="I215" s="28" t="str">
        <f t="shared" ref="I215:I216" si="349">IF(G215=0,"0.00",IF(D215="LONG",(G215-F215)*C215,(F215-G215)*C215))</f>
        <v>0.00</v>
      </c>
      <c r="J215" s="29">
        <f t="shared" ref="J215:J216" si="350">SUM(I215,H215)</f>
        <v>-4500</v>
      </c>
    </row>
    <row r="216" s="2" customFormat="1" spans="1:10">
      <c r="A216" s="23">
        <v>44986</v>
      </c>
      <c r="B216" s="21" t="s">
        <v>17</v>
      </c>
      <c r="C216" s="21">
        <v>300</v>
      </c>
      <c r="D216" s="21" t="s">
        <v>14</v>
      </c>
      <c r="E216" s="21">
        <v>2640</v>
      </c>
      <c r="F216" s="21">
        <v>2652</v>
      </c>
      <c r="G216" s="21">
        <v>2665</v>
      </c>
      <c r="H216" s="24">
        <f t="shared" si="348"/>
        <v>3600</v>
      </c>
      <c r="I216" s="28">
        <f t="shared" si="349"/>
        <v>3900</v>
      </c>
      <c r="J216" s="29">
        <f t="shared" si="350"/>
        <v>7500</v>
      </c>
    </row>
    <row r="217" s="2" customFormat="1" spans="1:10">
      <c r="A217" s="23">
        <v>44985</v>
      </c>
      <c r="B217" s="21" t="s">
        <v>77</v>
      </c>
      <c r="C217" s="21">
        <v>250</v>
      </c>
      <c r="D217" s="21" t="s">
        <v>14</v>
      </c>
      <c r="E217" s="21">
        <v>1285</v>
      </c>
      <c r="F217" s="21">
        <v>1300</v>
      </c>
      <c r="G217" s="21">
        <v>1315</v>
      </c>
      <c r="H217" s="24">
        <f t="shared" ref="H217:H218" si="351">IF(D217="LONG",(F217-E217)*C217,(E217-F217)*C217)</f>
        <v>3750</v>
      </c>
      <c r="I217" s="28">
        <f t="shared" ref="I217:I218" si="352">IF(G217=0,"0.00",IF(D217="LONG",(G217-F217)*C217,(F217-G217)*C217))</f>
        <v>3750</v>
      </c>
      <c r="J217" s="29">
        <f t="shared" ref="J217:J218" si="353">SUM(I217,H217)</f>
        <v>7500</v>
      </c>
    </row>
    <row r="218" s="2" customFormat="1" spans="1:10">
      <c r="A218" s="23">
        <v>44985</v>
      </c>
      <c r="B218" s="21" t="s">
        <v>36</v>
      </c>
      <c r="C218" s="21">
        <v>3000</v>
      </c>
      <c r="D218" s="21" t="s">
        <v>14</v>
      </c>
      <c r="E218" s="21">
        <v>196.5</v>
      </c>
      <c r="F218" s="21">
        <v>198</v>
      </c>
      <c r="G218" s="21"/>
      <c r="H218" s="24">
        <f t="shared" si="351"/>
        <v>4500</v>
      </c>
      <c r="I218" s="28" t="str">
        <f t="shared" si="352"/>
        <v>0.00</v>
      </c>
      <c r="J218" s="29">
        <f t="shared" si="353"/>
        <v>4500</v>
      </c>
    </row>
    <row r="219" s="2" customFormat="1" spans="1:10">
      <c r="A219" s="23">
        <v>44984</v>
      </c>
      <c r="B219" s="21" t="s">
        <v>49</v>
      </c>
      <c r="C219" s="21">
        <v>1300</v>
      </c>
      <c r="D219" s="21" t="s">
        <v>16</v>
      </c>
      <c r="E219" s="21">
        <v>710</v>
      </c>
      <c r="F219" s="21">
        <v>708</v>
      </c>
      <c r="G219" s="21"/>
      <c r="H219" s="24">
        <f t="shared" ref="H219:H222" si="354">IF(D219="LONG",(F219-E219)*C219,(E219-F219)*C219)</f>
        <v>2600</v>
      </c>
      <c r="I219" s="28" t="str">
        <f t="shared" ref="I219:I222" si="355">IF(G219=0,"0.00",IF(D219="LONG",(G219-F219)*C219,(F219-G219)*C219))</f>
        <v>0.00</v>
      </c>
      <c r="J219" s="29">
        <f t="shared" ref="J219:J222" si="356">SUM(I219,H219)</f>
        <v>2600</v>
      </c>
    </row>
    <row r="220" s="2" customFormat="1" spans="1:10">
      <c r="A220" s="23">
        <v>44984</v>
      </c>
      <c r="B220" s="21" t="s">
        <v>89</v>
      </c>
      <c r="C220" s="21">
        <v>700</v>
      </c>
      <c r="D220" s="21" t="s">
        <v>14</v>
      </c>
      <c r="E220" s="21">
        <v>850</v>
      </c>
      <c r="F220" s="21">
        <v>860</v>
      </c>
      <c r="G220" s="21"/>
      <c r="H220" s="24">
        <f t="shared" si="354"/>
        <v>7000</v>
      </c>
      <c r="I220" s="28" t="str">
        <f t="shared" si="355"/>
        <v>0.00</v>
      </c>
      <c r="J220" s="29">
        <f t="shared" si="356"/>
        <v>7000</v>
      </c>
    </row>
    <row r="221" s="2" customFormat="1" spans="1:10">
      <c r="A221" s="23">
        <v>44981</v>
      </c>
      <c r="B221" s="21" t="s">
        <v>90</v>
      </c>
      <c r="C221" s="21">
        <v>75</v>
      </c>
      <c r="D221" s="21" t="s">
        <v>14</v>
      </c>
      <c r="E221" s="21">
        <v>7300</v>
      </c>
      <c r="F221" s="21">
        <v>7230</v>
      </c>
      <c r="G221" s="21"/>
      <c r="H221" s="24">
        <f t="shared" si="354"/>
        <v>-5250</v>
      </c>
      <c r="I221" s="28" t="str">
        <f t="shared" si="355"/>
        <v>0.00</v>
      </c>
      <c r="J221" s="29">
        <f t="shared" si="356"/>
        <v>-5250</v>
      </c>
    </row>
    <row r="222" s="2" customFormat="1" spans="1:10">
      <c r="A222" s="23">
        <v>44980</v>
      </c>
      <c r="B222" s="21" t="s">
        <v>66</v>
      </c>
      <c r="C222" s="21">
        <v>1200</v>
      </c>
      <c r="D222" s="21" t="s">
        <v>14</v>
      </c>
      <c r="E222" s="21">
        <v>850</v>
      </c>
      <c r="F222" s="21">
        <v>854</v>
      </c>
      <c r="G222" s="21"/>
      <c r="H222" s="24">
        <f t="shared" si="354"/>
        <v>4800</v>
      </c>
      <c r="I222" s="28" t="str">
        <f t="shared" si="355"/>
        <v>0.00</v>
      </c>
      <c r="J222" s="29">
        <f t="shared" si="356"/>
        <v>4800</v>
      </c>
    </row>
    <row r="223" s="2" customFormat="1" spans="1:10">
      <c r="A223" s="23">
        <v>44978</v>
      </c>
      <c r="B223" s="21" t="s">
        <v>90</v>
      </c>
      <c r="C223" s="21">
        <v>75</v>
      </c>
      <c r="D223" s="21" t="s">
        <v>14</v>
      </c>
      <c r="E223" s="21">
        <v>7230</v>
      </c>
      <c r="F223" s="21">
        <v>7280</v>
      </c>
      <c r="G223" s="21"/>
      <c r="H223" s="24">
        <f t="shared" ref="H223" si="357">IF(D223="LONG",(F223-E223)*C223,(E223-F223)*C223)</f>
        <v>3750</v>
      </c>
      <c r="I223" s="28" t="str">
        <f t="shared" ref="I223" si="358">IF(G223=0,"0.00",IF(D223="LONG",(G223-F223)*C223,(F223-G223)*C223))</f>
        <v>0.00</v>
      </c>
      <c r="J223" s="29">
        <f t="shared" ref="J223" si="359">SUM(I223,H223)</f>
        <v>3750</v>
      </c>
    </row>
    <row r="224" s="2" customFormat="1" spans="1:10">
      <c r="A224" s="23">
        <v>44977</v>
      </c>
      <c r="B224" s="21" t="s">
        <v>91</v>
      </c>
      <c r="C224" s="21">
        <v>600</v>
      </c>
      <c r="D224" s="21" t="s">
        <v>14</v>
      </c>
      <c r="E224" s="21">
        <v>1152</v>
      </c>
      <c r="F224" s="21">
        <v>1162</v>
      </c>
      <c r="G224" s="21"/>
      <c r="H224" s="24">
        <f t="shared" ref="H224:H225" si="360">IF(D224="LONG",(F224-E224)*C224,(E224-F224)*C224)</f>
        <v>6000</v>
      </c>
      <c r="I224" s="28" t="str">
        <f t="shared" ref="I224:I225" si="361">IF(G224=0,"0.00",IF(D224="LONG",(G224-F224)*C224,(F224-G224)*C224))</f>
        <v>0.00</v>
      </c>
      <c r="J224" s="29">
        <f t="shared" ref="J224:J225" si="362">SUM(I224,H224)</f>
        <v>6000</v>
      </c>
    </row>
    <row r="225" s="2" customFormat="1" spans="1:10">
      <c r="A225" s="23">
        <v>44974</v>
      </c>
      <c r="B225" s="21" t="s">
        <v>74</v>
      </c>
      <c r="C225" s="21">
        <v>5500</v>
      </c>
      <c r="D225" s="21" t="s">
        <v>14</v>
      </c>
      <c r="E225" s="21">
        <v>113</v>
      </c>
      <c r="F225" s="21">
        <v>113</v>
      </c>
      <c r="G225" s="21"/>
      <c r="H225" s="24">
        <f t="shared" si="360"/>
        <v>0</v>
      </c>
      <c r="I225" s="28" t="str">
        <f t="shared" si="361"/>
        <v>0.00</v>
      </c>
      <c r="J225" s="29">
        <f t="shared" si="362"/>
        <v>0</v>
      </c>
    </row>
    <row r="226" s="2" customFormat="1" spans="1:10">
      <c r="A226" s="23">
        <v>44972</v>
      </c>
      <c r="B226" s="21" t="s">
        <v>66</v>
      </c>
      <c r="C226" s="21">
        <v>1200</v>
      </c>
      <c r="D226" s="21" t="s">
        <v>14</v>
      </c>
      <c r="E226" s="21">
        <v>872</v>
      </c>
      <c r="F226" s="21">
        <v>874.8</v>
      </c>
      <c r="G226" s="21"/>
      <c r="H226" s="24">
        <f t="shared" ref="H226" si="363">IF(D226="LONG",(F226-E226)*C226,(E226-F226)*C226)</f>
        <v>3359.99999999995</v>
      </c>
      <c r="I226" s="28" t="str">
        <f t="shared" ref="I226" si="364">IF(G226=0,"0.00",IF(D226="LONG",(G226-F226)*C226,(F226-G226)*C226))</f>
        <v>0.00</v>
      </c>
      <c r="J226" s="29">
        <f t="shared" ref="J226" si="365">SUM(I226,H226)</f>
        <v>3359.99999999995</v>
      </c>
    </row>
    <row r="227" s="2" customFormat="1" spans="1:10">
      <c r="A227" s="23">
        <v>44971</v>
      </c>
      <c r="B227" s="21" t="s">
        <v>51</v>
      </c>
      <c r="C227" s="21">
        <v>300</v>
      </c>
      <c r="D227" s="21" t="s">
        <v>14</v>
      </c>
      <c r="E227" s="21">
        <v>2982</v>
      </c>
      <c r="F227" s="21">
        <v>2995</v>
      </c>
      <c r="G227" s="21"/>
      <c r="H227" s="24">
        <f t="shared" ref="H227:H228" si="366">IF(D227="LONG",(F227-E227)*C227,(E227-F227)*C227)</f>
        <v>3900</v>
      </c>
      <c r="I227" s="28" t="str">
        <f t="shared" ref="I227:I228" si="367">IF(G227=0,"0.00",IF(D227="LONG",(G227-F227)*C227,(F227-G227)*C227))</f>
        <v>0.00</v>
      </c>
      <c r="J227" s="29">
        <f t="shared" ref="J227:J228" si="368">SUM(I227,H227)</f>
        <v>3900</v>
      </c>
    </row>
    <row r="228" s="2" customFormat="1" spans="1:10">
      <c r="A228" s="23">
        <v>44971</v>
      </c>
      <c r="B228" s="21" t="s">
        <v>92</v>
      </c>
      <c r="C228" s="21">
        <v>700</v>
      </c>
      <c r="D228" s="21" t="s">
        <v>14</v>
      </c>
      <c r="E228" s="21">
        <v>1080</v>
      </c>
      <c r="F228" s="21">
        <v>1086</v>
      </c>
      <c r="G228" s="21"/>
      <c r="H228" s="24">
        <f t="shared" si="366"/>
        <v>4200</v>
      </c>
      <c r="I228" s="28" t="str">
        <f t="shared" si="367"/>
        <v>0.00</v>
      </c>
      <c r="J228" s="29">
        <f t="shared" si="368"/>
        <v>4200</v>
      </c>
    </row>
    <row r="229" s="2" customFormat="1" spans="1:10">
      <c r="A229" s="23">
        <v>44970</v>
      </c>
      <c r="B229" s="21" t="s">
        <v>61</v>
      </c>
      <c r="C229" s="21">
        <v>650</v>
      </c>
      <c r="D229" s="21" t="s">
        <v>14</v>
      </c>
      <c r="E229" s="21">
        <v>745</v>
      </c>
      <c r="F229" s="21">
        <v>736.5</v>
      </c>
      <c r="G229" s="21"/>
      <c r="H229" s="24">
        <f t="shared" ref="H229" si="369">IF(D229="LONG",(F229-E229)*C229,(E229-F229)*C229)</f>
        <v>-5525</v>
      </c>
      <c r="I229" s="28" t="str">
        <f t="shared" ref="I229" si="370">IF(G229=0,"0.00",IF(D229="LONG",(G229-F229)*C229,(F229-G229)*C229))</f>
        <v>0.00</v>
      </c>
      <c r="J229" s="29">
        <f t="shared" ref="J229" si="371">SUM(I229,H229)</f>
        <v>-5525</v>
      </c>
    </row>
    <row r="230" s="2" customFormat="1" spans="1:10">
      <c r="A230" s="23">
        <v>44967</v>
      </c>
      <c r="B230" s="21" t="s">
        <v>93</v>
      </c>
      <c r="C230" s="21">
        <v>1500</v>
      </c>
      <c r="D230" s="21" t="s">
        <v>14</v>
      </c>
      <c r="E230" s="21">
        <v>319</v>
      </c>
      <c r="F230" s="21">
        <v>321</v>
      </c>
      <c r="G230" s="21">
        <v>323</v>
      </c>
      <c r="H230" s="24">
        <f t="shared" ref="H230:H232" si="372">IF(D230="LONG",(F230-E230)*C230,(E230-F230)*C230)</f>
        <v>3000</v>
      </c>
      <c r="I230" s="28">
        <f t="shared" ref="I230:I232" si="373">IF(G230=0,"0.00",IF(D230="LONG",(G230-F230)*C230,(F230-G230)*C230))</f>
        <v>3000</v>
      </c>
      <c r="J230" s="29">
        <f t="shared" ref="J230:J232" si="374">SUM(I230,H230)</f>
        <v>6000</v>
      </c>
    </row>
    <row r="231" s="2" customFormat="1" spans="1:10">
      <c r="A231" s="23">
        <v>44966</v>
      </c>
      <c r="B231" s="21" t="s">
        <v>45</v>
      </c>
      <c r="C231" s="21">
        <v>1250</v>
      </c>
      <c r="D231" s="21" t="s">
        <v>14</v>
      </c>
      <c r="E231" s="21">
        <v>801</v>
      </c>
      <c r="F231" s="21">
        <v>803.95</v>
      </c>
      <c r="G231" s="21"/>
      <c r="H231" s="24">
        <f t="shared" si="372"/>
        <v>3687.50000000006</v>
      </c>
      <c r="I231" s="28" t="str">
        <f t="shared" si="373"/>
        <v>0.00</v>
      </c>
      <c r="J231" s="29">
        <f t="shared" si="374"/>
        <v>3687.50000000006</v>
      </c>
    </row>
    <row r="232" s="2" customFormat="1" spans="1:10">
      <c r="A232" s="23">
        <v>44966</v>
      </c>
      <c r="B232" s="21" t="s">
        <v>94</v>
      </c>
      <c r="C232" s="21">
        <v>125</v>
      </c>
      <c r="D232" s="21" t="s">
        <v>14</v>
      </c>
      <c r="E232" s="21">
        <v>4400</v>
      </c>
      <c r="F232" s="21">
        <v>4420</v>
      </c>
      <c r="G232" s="21"/>
      <c r="H232" s="24">
        <f t="shared" si="372"/>
        <v>2500</v>
      </c>
      <c r="I232" s="28" t="str">
        <f t="shared" si="373"/>
        <v>0.00</v>
      </c>
      <c r="J232" s="29">
        <f t="shared" si="374"/>
        <v>2500</v>
      </c>
    </row>
    <row r="233" s="2" customFormat="1" spans="1:10">
      <c r="A233" s="23">
        <v>44965</v>
      </c>
      <c r="B233" s="21" t="s">
        <v>95</v>
      </c>
      <c r="C233" s="21">
        <v>5200</v>
      </c>
      <c r="D233" s="21" t="s">
        <v>14</v>
      </c>
      <c r="E233" s="21">
        <v>120.1</v>
      </c>
      <c r="F233" s="21">
        <v>121</v>
      </c>
      <c r="G233" s="21"/>
      <c r="H233" s="24">
        <f t="shared" ref="H233:H234" si="375">IF(D233="LONG",(F233-E233)*C233,(E233-F233)*C233)</f>
        <v>4680.00000000003</v>
      </c>
      <c r="I233" s="28" t="str">
        <f t="shared" ref="I233:I234" si="376">IF(G233=0,"0.00",IF(D233="LONG",(G233-F233)*C233,(F233-G233)*C233))</f>
        <v>0.00</v>
      </c>
      <c r="J233" s="29">
        <f t="shared" ref="J233:J234" si="377">SUM(I233,H233)</f>
        <v>4680.00000000003</v>
      </c>
    </row>
    <row r="234" s="2" customFormat="1" spans="1:10">
      <c r="A234" s="23">
        <v>44965</v>
      </c>
      <c r="B234" s="21" t="s">
        <v>17</v>
      </c>
      <c r="C234" s="21">
        <v>300</v>
      </c>
      <c r="D234" s="21" t="s">
        <v>14</v>
      </c>
      <c r="E234" s="21">
        <v>2442</v>
      </c>
      <c r="F234" s="21">
        <v>2455</v>
      </c>
      <c r="G234" s="21"/>
      <c r="H234" s="24">
        <f t="shared" si="375"/>
        <v>3900</v>
      </c>
      <c r="I234" s="28" t="str">
        <f t="shared" si="376"/>
        <v>0.00</v>
      </c>
      <c r="J234" s="29">
        <f t="shared" si="377"/>
        <v>3900</v>
      </c>
    </row>
    <row r="235" s="2" customFormat="1" spans="1:10">
      <c r="A235" s="23">
        <v>44964</v>
      </c>
      <c r="B235" s="21" t="s">
        <v>46</v>
      </c>
      <c r="C235" s="21">
        <v>150</v>
      </c>
      <c r="D235" s="21" t="s">
        <v>14</v>
      </c>
      <c r="E235" s="21">
        <v>4850</v>
      </c>
      <c r="F235" s="21">
        <v>4825</v>
      </c>
      <c r="G235" s="21"/>
      <c r="H235" s="24">
        <f t="shared" ref="H235" si="378">IF(D235="LONG",(F235-E235)*C235,(E235-F235)*C235)</f>
        <v>-3750</v>
      </c>
      <c r="I235" s="28" t="str">
        <f t="shared" ref="I235" si="379">IF(G235=0,"0.00",IF(D235="LONG",(G235-F235)*C235,(F235-G235)*C235))</f>
        <v>0.00</v>
      </c>
      <c r="J235" s="29">
        <f t="shared" ref="J235" si="380">SUM(I235,H235)</f>
        <v>-3750</v>
      </c>
    </row>
    <row r="236" s="2" customFormat="1" spans="1:10">
      <c r="A236" s="23">
        <v>44964</v>
      </c>
      <c r="B236" s="21" t="s">
        <v>96</v>
      </c>
      <c r="C236" s="21">
        <v>150</v>
      </c>
      <c r="D236" s="21" t="s">
        <v>14</v>
      </c>
      <c r="E236" s="21">
        <v>4215</v>
      </c>
      <c r="F236" s="21">
        <v>4235</v>
      </c>
      <c r="G236" s="21">
        <v>4265</v>
      </c>
      <c r="H236" s="24">
        <f t="shared" ref="H236" si="381">IF(D236="LONG",(F236-E236)*C236,(E236-F236)*C236)</f>
        <v>3000</v>
      </c>
      <c r="I236" s="28">
        <f t="shared" ref="I236" si="382">IF(G236=0,"0.00",IF(D236="LONG",(G236-F236)*C236,(F236-G236)*C236))</f>
        <v>4500</v>
      </c>
      <c r="J236" s="29">
        <f t="shared" ref="J236" si="383">SUM(I236,H236)</f>
        <v>7500</v>
      </c>
    </row>
    <row r="237" s="2" customFormat="1" spans="1:10">
      <c r="A237" s="23">
        <v>44963</v>
      </c>
      <c r="B237" s="21" t="s">
        <v>80</v>
      </c>
      <c r="C237" s="21">
        <v>150</v>
      </c>
      <c r="D237" s="21" t="s">
        <v>14</v>
      </c>
      <c r="E237" s="21">
        <v>4585</v>
      </c>
      <c r="F237" s="21">
        <v>4610</v>
      </c>
      <c r="G237" s="21">
        <v>4640</v>
      </c>
      <c r="H237" s="24">
        <f t="shared" ref="H237" si="384">IF(D237="LONG",(F237-E237)*C237,(E237-F237)*C237)</f>
        <v>3750</v>
      </c>
      <c r="I237" s="28">
        <f t="shared" ref="I237" si="385">IF(G237=0,"0.00",IF(D237="LONG",(G237-F237)*C237,(F237-G237)*C237))</f>
        <v>4500</v>
      </c>
      <c r="J237" s="29">
        <f t="shared" ref="J237" si="386">SUM(I237,H237)</f>
        <v>8250</v>
      </c>
    </row>
    <row r="238" s="2" customFormat="1" spans="1:10">
      <c r="A238" s="23">
        <v>44960</v>
      </c>
      <c r="B238" s="21" t="s">
        <v>66</v>
      </c>
      <c r="C238" s="21">
        <v>1200</v>
      </c>
      <c r="D238" s="21" t="s">
        <v>14</v>
      </c>
      <c r="E238" s="21">
        <v>870</v>
      </c>
      <c r="F238" s="21">
        <v>874</v>
      </c>
      <c r="G238" s="21">
        <v>878</v>
      </c>
      <c r="H238" s="24">
        <f t="shared" ref="H238" si="387">IF(D238="LONG",(F238-E238)*C238,(E238-F238)*C238)</f>
        <v>4800</v>
      </c>
      <c r="I238" s="28">
        <f t="shared" ref="I238" si="388">IF(G238=0,"0.00",IF(D238="LONG",(G238-F238)*C238,(F238-G238)*C238))</f>
        <v>4800</v>
      </c>
      <c r="J238" s="29">
        <f t="shared" ref="J238" si="389">SUM(I238,H238)</f>
        <v>9600</v>
      </c>
    </row>
    <row r="239" s="2" customFormat="1" spans="1:10">
      <c r="A239" s="23">
        <v>44959</v>
      </c>
      <c r="B239" s="21" t="s">
        <v>97</v>
      </c>
      <c r="C239" s="21">
        <v>200</v>
      </c>
      <c r="D239" s="21" t="s">
        <v>14</v>
      </c>
      <c r="E239" s="21">
        <v>3050</v>
      </c>
      <c r="F239" s="21">
        <v>3070</v>
      </c>
      <c r="G239" s="21"/>
      <c r="H239" s="24">
        <f t="shared" ref="H239:H240" si="390">IF(D239="LONG",(F239-E239)*C239,(E239-F239)*C239)</f>
        <v>4000</v>
      </c>
      <c r="I239" s="28" t="str">
        <f t="shared" ref="I239:I240" si="391">IF(G239=0,"0.00",IF(D239="LONG",(G239-F239)*C239,(F239-G239)*C239))</f>
        <v>0.00</v>
      </c>
      <c r="J239" s="29">
        <f t="shared" ref="J239:J240" si="392">SUM(I239,H239)</f>
        <v>4000</v>
      </c>
    </row>
    <row r="240" s="2" customFormat="1" spans="1:10">
      <c r="A240" s="23">
        <v>44959</v>
      </c>
      <c r="B240" s="21" t="s">
        <v>17</v>
      </c>
      <c r="C240" s="21">
        <v>300</v>
      </c>
      <c r="D240" s="21" t="s">
        <v>14</v>
      </c>
      <c r="E240" s="21">
        <v>2375</v>
      </c>
      <c r="F240" s="21">
        <v>2390</v>
      </c>
      <c r="G240" s="21"/>
      <c r="H240" s="24">
        <f t="shared" si="390"/>
        <v>4500</v>
      </c>
      <c r="I240" s="28" t="str">
        <f t="shared" si="391"/>
        <v>0.00</v>
      </c>
      <c r="J240" s="29">
        <f t="shared" si="392"/>
        <v>4500</v>
      </c>
    </row>
    <row r="241" s="2" customFormat="1" spans="1:10">
      <c r="A241" s="23">
        <v>44958</v>
      </c>
      <c r="B241" s="21" t="s">
        <v>66</v>
      </c>
      <c r="C241" s="21">
        <v>1200</v>
      </c>
      <c r="D241" s="21" t="s">
        <v>14</v>
      </c>
      <c r="E241" s="21">
        <v>884.5</v>
      </c>
      <c r="F241" s="21">
        <v>889</v>
      </c>
      <c r="G241" s="21">
        <v>894</v>
      </c>
      <c r="H241" s="24">
        <f t="shared" ref="H241" si="393">IF(D241="LONG",(F241-E241)*C241,(E241-F241)*C241)</f>
        <v>5400</v>
      </c>
      <c r="I241" s="28">
        <f t="shared" ref="I241" si="394">IF(G241=0,"0.00",IF(D241="LONG",(G241-F241)*C241,(F241-G241)*C241))</f>
        <v>6000</v>
      </c>
      <c r="J241" s="29">
        <f t="shared" ref="J241" si="395">SUM(I241,H241)</f>
        <v>11400</v>
      </c>
    </row>
    <row r="242" s="2" customFormat="1" spans="1:10">
      <c r="A242" s="23">
        <v>44957</v>
      </c>
      <c r="B242" s="21" t="s">
        <v>80</v>
      </c>
      <c r="C242" s="21">
        <v>150</v>
      </c>
      <c r="D242" s="21" t="s">
        <v>14</v>
      </c>
      <c r="E242" s="21">
        <v>4400</v>
      </c>
      <c r="F242" s="21">
        <v>4430</v>
      </c>
      <c r="G242" s="21">
        <v>4460</v>
      </c>
      <c r="H242" s="24">
        <f t="shared" ref="H242" si="396">IF(D242="LONG",(F242-E242)*C242,(E242-F242)*C242)</f>
        <v>4500</v>
      </c>
      <c r="I242" s="28">
        <f t="shared" ref="I242" si="397">IF(G242=0,"0.00",IF(D242="LONG",(G242-F242)*C242,(F242-G242)*C242))</f>
        <v>4500</v>
      </c>
      <c r="J242" s="29">
        <f t="shared" ref="J242" si="398">SUM(I242,H242)</f>
        <v>9000</v>
      </c>
    </row>
    <row r="243" s="2" customFormat="1" spans="1:10">
      <c r="A243" s="23">
        <v>44956</v>
      </c>
      <c r="B243" s="21" t="s">
        <v>81</v>
      </c>
      <c r="C243" s="21">
        <v>125</v>
      </c>
      <c r="D243" s="21" t="s">
        <v>14</v>
      </c>
      <c r="E243" s="21">
        <v>6060</v>
      </c>
      <c r="F243" s="21">
        <v>6090</v>
      </c>
      <c r="G243" s="21"/>
      <c r="H243" s="24">
        <f t="shared" ref="H243" si="399">IF(D243="LONG",(F243-E243)*C243,(E243-F243)*C243)</f>
        <v>3750</v>
      </c>
      <c r="I243" s="28" t="str">
        <f t="shared" ref="I243" si="400">IF(G243=0,"0.00",IF(D243="LONG",(G243-F243)*C243,(F243-G243)*C243))</f>
        <v>0.00</v>
      </c>
      <c r="J243" s="29">
        <f t="shared" ref="J243" si="401">SUM(I243,H243)</f>
        <v>3750</v>
      </c>
    </row>
    <row r="244" s="2" customFormat="1" spans="1:10">
      <c r="A244" s="23">
        <v>44953</v>
      </c>
      <c r="B244" s="21" t="s">
        <v>66</v>
      </c>
      <c r="C244" s="21">
        <v>1200</v>
      </c>
      <c r="D244" s="21" t="s">
        <v>16</v>
      </c>
      <c r="E244" s="21">
        <v>862</v>
      </c>
      <c r="F244" s="21">
        <v>858</v>
      </c>
      <c r="G244" s="21"/>
      <c r="H244" s="24">
        <f t="shared" ref="H244:H245" si="402">IF(D244="LONG",(F244-E244)*C244,(E244-F244)*C244)</f>
        <v>4800</v>
      </c>
      <c r="I244" s="28" t="str">
        <f t="shared" ref="I244:I245" si="403">IF(G244=0,"0.00",IF(D244="LONG",(G244-F244)*C244,(F244-G244)*C244))</f>
        <v>0.00</v>
      </c>
      <c r="J244" s="29">
        <f t="shared" ref="J244:J245" si="404">SUM(I244,H244)</f>
        <v>4800</v>
      </c>
    </row>
    <row r="245" s="2" customFormat="1" spans="1:10">
      <c r="A245" s="23">
        <v>44953</v>
      </c>
      <c r="B245" s="21" t="s">
        <v>49</v>
      </c>
      <c r="C245" s="21">
        <v>1300</v>
      </c>
      <c r="D245" s="21" t="s">
        <v>14</v>
      </c>
      <c r="E245" s="21">
        <v>756</v>
      </c>
      <c r="F245" s="21">
        <v>758.7</v>
      </c>
      <c r="G245" s="21"/>
      <c r="H245" s="24">
        <f t="shared" si="402"/>
        <v>3510.00000000006</v>
      </c>
      <c r="I245" s="28" t="str">
        <f t="shared" si="403"/>
        <v>0.00</v>
      </c>
      <c r="J245" s="29">
        <f t="shared" si="404"/>
        <v>3510.00000000006</v>
      </c>
    </row>
    <row r="246" s="2" customFormat="1" spans="1:10">
      <c r="A246" s="23">
        <v>44951</v>
      </c>
      <c r="B246" s="21" t="s">
        <v>66</v>
      </c>
      <c r="C246" s="21">
        <v>1200</v>
      </c>
      <c r="D246" s="21" t="s">
        <v>14</v>
      </c>
      <c r="E246" s="21">
        <v>898</v>
      </c>
      <c r="F246" s="21">
        <v>902</v>
      </c>
      <c r="G246" s="21"/>
      <c r="H246" s="24">
        <f t="shared" ref="H246" si="405">IF(D246="LONG",(F246-E246)*C246,(E246-F246)*C246)</f>
        <v>4800</v>
      </c>
      <c r="I246" s="28" t="str">
        <f t="shared" ref="I246" si="406">IF(G246=0,"0.00",IF(D246="LONG",(G246-F246)*C246,(F246-G246)*C246))</f>
        <v>0.00</v>
      </c>
      <c r="J246" s="29">
        <f t="shared" ref="J246" si="407">SUM(I246,H246)</f>
        <v>4800</v>
      </c>
    </row>
    <row r="247" s="2" customFormat="1" spans="1:10">
      <c r="A247" s="23">
        <v>44950</v>
      </c>
      <c r="B247" s="21" t="s">
        <v>45</v>
      </c>
      <c r="C247" s="21">
        <v>1250</v>
      </c>
      <c r="D247" s="21" t="s">
        <v>14</v>
      </c>
      <c r="E247" s="21">
        <v>719.5</v>
      </c>
      <c r="F247" s="21">
        <v>722</v>
      </c>
      <c r="G247" s="21">
        <v>725</v>
      </c>
      <c r="H247" s="24">
        <f t="shared" ref="H247:H248" si="408">IF(D247="LONG",(F247-E247)*C247,(E247-F247)*C247)</f>
        <v>3125</v>
      </c>
      <c r="I247" s="28">
        <f t="shared" ref="I247:I248" si="409">IF(G247=0,"0.00",IF(D247="LONG",(G247-F247)*C247,(F247-G247)*C247))</f>
        <v>3750</v>
      </c>
      <c r="J247" s="29">
        <f t="shared" ref="J247:J248" si="410">SUM(I247,H247)</f>
        <v>6875</v>
      </c>
    </row>
    <row r="248" s="2" customFormat="1" spans="1:10">
      <c r="A248" s="23">
        <v>44949</v>
      </c>
      <c r="B248" s="21" t="s">
        <v>21</v>
      </c>
      <c r="C248" s="21">
        <v>150</v>
      </c>
      <c r="D248" s="21" t="s">
        <v>14</v>
      </c>
      <c r="E248" s="21">
        <v>4205</v>
      </c>
      <c r="F248" s="21">
        <v>4225</v>
      </c>
      <c r="G248" s="21">
        <v>4250</v>
      </c>
      <c r="H248" s="24">
        <f t="shared" si="408"/>
        <v>3000</v>
      </c>
      <c r="I248" s="28">
        <f t="shared" si="409"/>
        <v>3750</v>
      </c>
      <c r="J248" s="29">
        <f t="shared" si="410"/>
        <v>6750</v>
      </c>
    </row>
    <row r="249" s="2" customFormat="1" spans="1:10">
      <c r="A249" s="23">
        <v>44946</v>
      </c>
      <c r="B249" s="21" t="s">
        <v>75</v>
      </c>
      <c r="C249" s="21">
        <v>125</v>
      </c>
      <c r="D249" s="21" t="s">
        <v>14</v>
      </c>
      <c r="E249" s="21">
        <v>3402</v>
      </c>
      <c r="F249" s="21">
        <v>3368</v>
      </c>
      <c r="G249" s="21"/>
      <c r="H249" s="24">
        <f t="shared" ref="H249:H250" si="411">IF(D249="LONG",(F249-E249)*C249,(E249-F249)*C249)</f>
        <v>-4250</v>
      </c>
      <c r="I249" s="28" t="str">
        <f t="shared" ref="I249:I250" si="412">IF(G249=0,"0.00",IF(D249="LONG",(G249-F249)*C249,(F249-G249)*C249))</f>
        <v>0.00</v>
      </c>
      <c r="J249" s="29">
        <f t="shared" ref="J249:J250" si="413">SUM(I249,H249)</f>
        <v>-4250</v>
      </c>
    </row>
    <row r="250" s="2" customFormat="1" spans="1:10">
      <c r="A250" s="23">
        <v>44945</v>
      </c>
      <c r="B250" s="21" t="s">
        <v>81</v>
      </c>
      <c r="C250" s="21">
        <v>125</v>
      </c>
      <c r="D250" s="21" t="s">
        <v>14</v>
      </c>
      <c r="E250" s="21">
        <v>6032</v>
      </c>
      <c r="F250" s="21">
        <v>6032</v>
      </c>
      <c r="G250" s="21"/>
      <c r="H250" s="24">
        <f t="shared" si="411"/>
        <v>0</v>
      </c>
      <c r="I250" s="28" t="str">
        <f t="shared" si="412"/>
        <v>0.00</v>
      </c>
      <c r="J250" s="29">
        <f t="shared" si="413"/>
        <v>0</v>
      </c>
    </row>
    <row r="251" s="2" customFormat="1" spans="1:10">
      <c r="A251" s="23">
        <v>44944</v>
      </c>
      <c r="B251" s="21" t="s">
        <v>66</v>
      </c>
      <c r="C251" s="21">
        <v>1200</v>
      </c>
      <c r="D251" s="21" t="s">
        <v>14</v>
      </c>
      <c r="E251" s="21">
        <v>923</v>
      </c>
      <c r="F251" s="21">
        <v>926.5</v>
      </c>
      <c r="G251" s="21"/>
      <c r="H251" s="24">
        <f t="shared" ref="H251:H252" si="414">IF(D251="LONG",(F251-E251)*C251,(E251-F251)*C251)</f>
        <v>4200</v>
      </c>
      <c r="I251" s="28" t="str">
        <f t="shared" ref="I251:I252" si="415">IF(G251=0,"0.00",IF(D251="LONG",(G251-F251)*C251,(F251-G251)*C251))</f>
        <v>0.00</v>
      </c>
      <c r="J251" s="29">
        <f t="shared" ref="J251:J252" si="416">SUM(I251,H251)</f>
        <v>4200</v>
      </c>
    </row>
    <row r="252" s="2" customFormat="1" spans="1:10">
      <c r="A252" s="23">
        <v>44944</v>
      </c>
      <c r="B252" s="21" t="s">
        <v>98</v>
      </c>
      <c r="C252" s="21">
        <v>175</v>
      </c>
      <c r="D252" s="21" t="s">
        <v>14</v>
      </c>
      <c r="E252" s="21">
        <v>3175</v>
      </c>
      <c r="F252" s="21">
        <v>3195</v>
      </c>
      <c r="G252" s="21"/>
      <c r="H252" s="24">
        <f t="shared" si="414"/>
        <v>3500</v>
      </c>
      <c r="I252" s="28" t="str">
        <f t="shared" si="415"/>
        <v>0.00</v>
      </c>
      <c r="J252" s="29">
        <f t="shared" si="416"/>
        <v>3500</v>
      </c>
    </row>
    <row r="253" s="2" customFormat="1" spans="1:10">
      <c r="A253" s="23">
        <v>44942</v>
      </c>
      <c r="B253" s="21" t="s">
        <v>90</v>
      </c>
      <c r="C253" s="21">
        <v>75</v>
      </c>
      <c r="D253" s="21" t="s">
        <v>14</v>
      </c>
      <c r="E253" s="21">
        <v>7760</v>
      </c>
      <c r="F253" s="21">
        <v>7810</v>
      </c>
      <c r="G253" s="21"/>
      <c r="H253" s="24">
        <f t="shared" ref="H253" si="417">IF(D253="LONG",(F253-E253)*C253,(E253-F253)*C253)</f>
        <v>3750</v>
      </c>
      <c r="I253" s="28" t="str">
        <f t="shared" ref="I253" si="418">IF(G253=0,"0.00",IF(D253="LONG",(G253-F253)*C253,(F253-G253)*C253))</f>
        <v>0.00</v>
      </c>
      <c r="J253" s="29">
        <f t="shared" ref="J253" si="419">SUM(I253,H253)</f>
        <v>3750</v>
      </c>
    </row>
    <row r="254" s="2" customFormat="1" spans="1:10">
      <c r="A254" s="23">
        <v>44939</v>
      </c>
      <c r="B254" s="21" t="s">
        <v>17</v>
      </c>
      <c r="C254" s="21">
        <v>300</v>
      </c>
      <c r="D254" s="21" t="s">
        <v>14</v>
      </c>
      <c r="E254" s="21">
        <v>2470</v>
      </c>
      <c r="F254" s="21">
        <v>2485</v>
      </c>
      <c r="G254" s="21"/>
      <c r="H254" s="24">
        <f t="shared" ref="H254:H255" si="420">IF(D254="LONG",(F254-E254)*C254,(E254-F254)*C254)</f>
        <v>4500</v>
      </c>
      <c r="I254" s="28" t="str">
        <f t="shared" ref="I254:I255" si="421">IF(G254=0,"0.00",IF(D254="LONG",(G254-F254)*C254,(F254-G254)*C254))</f>
        <v>0.00</v>
      </c>
      <c r="J254" s="29">
        <f t="shared" ref="J254:J255" si="422">SUM(I254,H254)</f>
        <v>4500</v>
      </c>
    </row>
    <row r="255" s="2" customFormat="1" spans="1:10">
      <c r="A255" s="23">
        <v>44939</v>
      </c>
      <c r="B255" s="21" t="s">
        <v>99</v>
      </c>
      <c r="C255" s="21">
        <v>400</v>
      </c>
      <c r="D255" s="21" t="s">
        <v>14</v>
      </c>
      <c r="E255" s="21">
        <v>1212</v>
      </c>
      <c r="F255" s="21">
        <v>1218</v>
      </c>
      <c r="G255" s="21"/>
      <c r="H255" s="24">
        <f t="shared" si="420"/>
        <v>2400</v>
      </c>
      <c r="I255" s="28" t="str">
        <f t="shared" si="421"/>
        <v>0.00</v>
      </c>
      <c r="J255" s="29">
        <f t="shared" si="422"/>
        <v>2400</v>
      </c>
    </row>
    <row r="256" s="2" customFormat="1" spans="1:10">
      <c r="A256" s="23">
        <v>44938</v>
      </c>
      <c r="B256" s="21" t="s">
        <v>61</v>
      </c>
      <c r="C256" s="21">
        <v>650</v>
      </c>
      <c r="D256" s="21" t="s">
        <v>14</v>
      </c>
      <c r="E256" s="21">
        <v>804</v>
      </c>
      <c r="F256" s="21">
        <v>797</v>
      </c>
      <c r="G256" s="21"/>
      <c r="H256" s="24">
        <f t="shared" ref="H256:H257" si="423">IF(D256="LONG",(F256-E256)*C256,(E256-F256)*C256)</f>
        <v>-4550</v>
      </c>
      <c r="I256" s="28" t="str">
        <f t="shared" ref="I256:I257" si="424">IF(G256=0,"0.00",IF(D256="LONG",(G256-F256)*C256,(F256-G256)*C256))</f>
        <v>0.00</v>
      </c>
      <c r="J256" s="29">
        <f t="shared" ref="J256:J257" si="425">SUM(I256,H256)</f>
        <v>-4550</v>
      </c>
    </row>
    <row r="257" s="2" customFormat="1" spans="1:10">
      <c r="A257" s="23">
        <v>44937</v>
      </c>
      <c r="B257" s="21" t="s">
        <v>27</v>
      </c>
      <c r="C257" s="21">
        <v>300</v>
      </c>
      <c r="D257" s="21" t="s">
        <v>14</v>
      </c>
      <c r="E257" s="21">
        <v>2072</v>
      </c>
      <c r="F257" s="21">
        <v>2085</v>
      </c>
      <c r="G257" s="21">
        <v>2100</v>
      </c>
      <c r="H257" s="24">
        <f t="shared" si="423"/>
        <v>3900</v>
      </c>
      <c r="I257" s="28">
        <f t="shared" si="424"/>
        <v>4500</v>
      </c>
      <c r="J257" s="29">
        <f t="shared" si="425"/>
        <v>8400</v>
      </c>
    </row>
    <row r="258" s="2" customFormat="1" spans="1:10">
      <c r="A258" s="23">
        <v>44935</v>
      </c>
      <c r="B258" s="21" t="s">
        <v>66</v>
      </c>
      <c r="C258" s="21">
        <v>1200</v>
      </c>
      <c r="D258" s="21" t="s">
        <v>14</v>
      </c>
      <c r="E258" s="21">
        <v>952</v>
      </c>
      <c r="F258" s="21">
        <v>956</v>
      </c>
      <c r="G258" s="21">
        <v>960</v>
      </c>
      <c r="H258" s="24">
        <f t="shared" ref="H258" si="426">IF(D258="LONG",(F258-E258)*C258,(E258-F258)*C258)</f>
        <v>4800</v>
      </c>
      <c r="I258" s="28">
        <f t="shared" ref="I258" si="427">IF(G258=0,"0.00",IF(D258="LONG",(G258-F258)*C258,(F258-G258)*C258))</f>
        <v>4800</v>
      </c>
      <c r="J258" s="29">
        <f t="shared" ref="J258" si="428">SUM(I258,H258)</f>
        <v>9600</v>
      </c>
    </row>
    <row r="259" s="2" customFormat="1" spans="1:10">
      <c r="A259" s="23">
        <v>44932</v>
      </c>
      <c r="B259" s="21" t="s">
        <v>76</v>
      </c>
      <c r="C259" s="21">
        <v>150</v>
      </c>
      <c r="D259" s="21" t="s">
        <v>16</v>
      </c>
      <c r="E259" s="21">
        <v>4215</v>
      </c>
      <c r="F259" s="21">
        <v>4195</v>
      </c>
      <c r="G259" s="21"/>
      <c r="H259" s="24">
        <f t="shared" ref="H259:H260" si="429">IF(D259="LONG",(F259-E259)*C259,(E259-F259)*C259)</f>
        <v>3000</v>
      </c>
      <c r="I259" s="28" t="str">
        <f t="shared" ref="I259:I260" si="430">IF(G259=0,"0.00",IF(D259="LONG",(G259-F259)*C259,(F259-G259)*C259))</f>
        <v>0.00</v>
      </c>
      <c r="J259" s="29">
        <f t="shared" ref="J259:J260" si="431">SUM(I259,H259)</f>
        <v>3000</v>
      </c>
    </row>
    <row r="260" s="2" customFormat="1" spans="1:10">
      <c r="A260" s="23">
        <v>44932</v>
      </c>
      <c r="B260" s="21" t="s">
        <v>93</v>
      </c>
      <c r="C260" s="21">
        <v>1500</v>
      </c>
      <c r="D260" s="21" t="s">
        <v>16</v>
      </c>
      <c r="E260" s="21">
        <v>343</v>
      </c>
      <c r="F260" s="21">
        <v>343</v>
      </c>
      <c r="G260" s="21"/>
      <c r="H260" s="24">
        <f t="shared" si="429"/>
        <v>0</v>
      </c>
      <c r="I260" s="28" t="str">
        <f t="shared" si="430"/>
        <v>0.00</v>
      </c>
      <c r="J260" s="29">
        <f t="shared" si="431"/>
        <v>0</v>
      </c>
    </row>
    <row r="261" s="2" customFormat="1" spans="1:10">
      <c r="A261" s="23">
        <v>44929</v>
      </c>
      <c r="B261" s="21" t="s">
        <v>66</v>
      </c>
      <c r="C261" s="21">
        <v>1200</v>
      </c>
      <c r="D261" s="21" t="s">
        <v>14</v>
      </c>
      <c r="E261" s="21">
        <v>966</v>
      </c>
      <c r="F261" s="21">
        <v>970</v>
      </c>
      <c r="G261" s="21"/>
      <c r="H261" s="24">
        <f t="shared" ref="H261:H262" si="432">IF(D261="LONG",(F261-E261)*C261,(E261-F261)*C261)</f>
        <v>4800</v>
      </c>
      <c r="I261" s="28" t="str">
        <f t="shared" ref="I261:I262" si="433">IF(G261=0,"0.00",IF(D261="LONG",(G261-F261)*C261,(F261-G261)*C261))</f>
        <v>0.00</v>
      </c>
      <c r="J261" s="29">
        <f t="shared" ref="J261:J262" si="434">SUM(I261,H261)</f>
        <v>4800</v>
      </c>
    </row>
    <row r="262" s="2" customFormat="1" spans="1:10">
      <c r="A262" s="23">
        <v>44929</v>
      </c>
      <c r="B262" s="21" t="s">
        <v>66</v>
      </c>
      <c r="C262" s="21">
        <v>1200</v>
      </c>
      <c r="D262" s="21" t="s">
        <v>14</v>
      </c>
      <c r="E262" s="21">
        <v>955</v>
      </c>
      <c r="F262" s="21">
        <v>958</v>
      </c>
      <c r="G262" s="21">
        <v>962</v>
      </c>
      <c r="H262" s="24">
        <f t="shared" si="432"/>
        <v>3600</v>
      </c>
      <c r="I262" s="28">
        <f t="shared" si="433"/>
        <v>4800</v>
      </c>
      <c r="J262" s="29">
        <f t="shared" si="434"/>
        <v>8400</v>
      </c>
    </row>
    <row r="263" s="2" customFormat="1" spans="1:10">
      <c r="A263" s="23">
        <v>44928</v>
      </c>
      <c r="B263" s="21" t="s">
        <v>81</v>
      </c>
      <c r="C263" s="21">
        <v>100</v>
      </c>
      <c r="D263" s="21" t="s">
        <v>14</v>
      </c>
      <c r="E263" s="21">
        <v>6560</v>
      </c>
      <c r="F263" s="21">
        <v>6590</v>
      </c>
      <c r="G263" s="21"/>
      <c r="H263" s="24">
        <f t="shared" ref="H263" si="435">IF(D263="LONG",(F263-E263)*C263,(E263-F263)*C263)</f>
        <v>3000</v>
      </c>
      <c r="I263" s="28" t="str">
        <f t="shared" ref="I263" si="436">IF(G263=0,"0.00",IF(D263="LONG",(G263-F263)*C263,(F263-G263)*C263))</f>
        <v>0.00</v>
      </c>
      <c r="J263" s="29">
        <f t="shared" ref="J263" si="437">SUM(I263,H263)</f>
        <v>3000</v>
      </c>
    </row>
    <row r="264" s="2" customFormat="1" spans="1:10">
      <c r="A264" s="23">
        <v>44925</v>
      </c>
      <c r="B264" s="21" t="s">
        <v>45</v>
      </c>
      <c r="C264" s="21">
        <v>1250</v>
      </c>
      <c r="D264" s="21" t="s">
        <v>14</v>
      </c>
      <c r="E264" s="21">
        <v>729</v>
      </c>
      <c r="F264" s="21">
        <v>731.6</v>
      </c>
      <c r="G264" s="21"/>
      <c r="H264" s="24">
        <f t="shared" ref="H264:H265" si="438">IF(D264="LONG",(F264-E264)*C264,(E264-F264)*C264)</f>
        <v>3250.00000000003</v>
      </c>
      <c r="I264" s="28" t="str">
        <f t="shared" ref="I264:I265" si="439">IF(G264=0,"0.00",IF(D264="LONG",(G264-F264)*C264,(F264-G264)*C264))</f>
        <v>0.00</v>
      </c>
      <c r="J264" s="29">
        <f t="shared" ref="J264:J265" si="440">SUM(I264,H264)</f>
        <v>3250.00000000003</v>
      </c>
    </row>
    <row r="265" s="2" customFormat="1" spans="1:10">
      <c r="A265" s="23">
        <v>44925</v>
      </c>
      <c r="B265" s="21" t="s">
        <v>17</v>
      </c>
      <c r="C265" s="21">
        <v>300</v>
      </c>
      <c r="D265" s="21" t="s">
        <v>14</v>
      </c>
      <c r="E265" s="21">
        <v>2550</v>
      </c>
      <c r="F265" s="21">
        <v>2560</v>
      </c>
      <c r="G265" s="21"/>
      <c r="H265" s="24">
        <f t="shared" si="438"/>
        <v>3000</v>
      </c>
      <c r="I265" s="28" t="str">
        <f t="shared" si="439"/>
        <v>0.00</v>
      </c>
      <c r="J265" s="29">
        <f t="shared" si="440"/>
        <v>3000</v>
      </c>
    </row>
    <row r="266" s="2" customFormat="1" spans="1:10">
      <c r="A266" s="23">
        <v>44924</v>
      </c>
      <c r="B266" s="21" t="s">
        <v>98</v>
      </c>
      <c r="C266" s="21">
        <v>175</v>
      </c>
      <c r="D266" s="21" t="s">
        <v>14</v>
      </c>
      <c r="E266" s="21">
        <v>3218</v>
      </c>
      <c r="F266" s="21">
        <v>3240</v>
      </c>
      <c r="G266" s="21">
        <v>3265</v>
      </c>
      <c r="H266" s="24">
        <f t="shared" ref="H266" si="441">IF(D266="LONG",(F266-E266)*C266,(E266-F266)*C266)</f>
        <v>3850</v>
      </c>
      <c r="I266" s="28">
        <f t="shared" ref="I266" si="442">IF(G266=0,"0.00",IF(D266="LONG",(G266-F266)*C266,(F266-G266)*C266))</f>
        <v>4375</v>
      </c>
      <c r="J266" s="29">
        <f t="shared" ref="J266" si="443">SUM(I266,H266)</f>
        <v>8225</v>
      </c>
    </row>
    <row r="267" s="2" customFormat="1" spans="1:10">
      <c r="A267" s="23">
        <v>44923</v>
      </c>
      <c r="B267" s="21" t="s">
        <v>45</v>
      </c>
      <c r="C267" s="21">
        <v>1250</v>
      </c>
      <c r="D267" s="21" t="s">
        <v>14</v>
      </c>
      <c r="E267" s="21">
        <v>718</v>
      </c>
      <c r="F267" s="21">
        <v>721</v>
      </c>
      <c r="G267" s="21">
        <v>724</v>
      </c>
      <c r="H267" s="24">
        <f t="shared" ref="H267:H268" si="444">IF(D267="LONG",(F267-E267)*C267,(E267-F267)*C267)</f>
        <v>3750</v>
      </c>
      <c r="I267" s="28">
        <f t="shared" ref="I267:I268" si="445">IF(G267=0,"0.00",IF(D267="LONG",(G267-F267)*C267,(F267-G267)*C267))</f>
        <v>3750</v>
      </c>
      <c r="J267" s="29">
        <f t="shared" ref="J267:J268" si="446">SUM(I267,H267)</f>
        <v>7500</v>
      </c>
    </row>
    <row r="268" s="2" customFormat="1" spans="1:10">
      <c r="A268" s="23">
        <v>44923</v>
      </c>
      <c r="B268" s="21" t="s">
        <v>81</v>
      </c>
      <c r="C268" s="21">
        <v>125</v>
      </c>
      <c r="D268" s="21" t="s">
        <v>14</v>
      </c>
      <c r="E268" s="21">
        <v>6510</v>
      </c>
      <c r="F268" s="21">
        <v>6540</v>
      </c>
      <c r="G268" s="21"/>
      <c r="H268" s="24">
        <f t="shared" si="444"/>
        <v>3750</v>
      </c>
      <c r="I268" s="28" t="str">
        <f t="shared" si="445"/>
        <v>0.00</v>
      </c>
      <c r="J268" s="29">
        <f t="shared" si="446"/>
        <v>3750</v>
      </c>
    </row>
    <row r="269" s="2" customFormat="1" spans="1:10">
      <c r="A269" s="23">
        <v>44922</v>
      </c>
      <c r="B269" s="21" t="s">
        <v>81</v>
      </c>
      <c r="C269" s="21">
        <v>125</v>
      </c>
      <c r="D269" s="21" t="s">
        <v>14</v>
      </c>
      <c r="E269" s="21">
        <v>6470</v>
      </c>
      <c r="F269" s="21">
        <v>6495</v>
      </c>
      <c r="G269" s="21"/>
      <c r="H269" s="24">
        <f t="shared" ref="H269" si="447">IF(D269="LONG",(F269-E269)*C269,(E269-F269)*C269)</f>
        <v>3125</v>
      </c>
      <c r="I269" s="28" t="str">
        <f t="shared" ref="I269" si="448">IF(G269=0,"0.00",IF(D269="LONG",(G269-F269)*C269,(F269-G269)*C269))</f>
        <v>0.00</v>
      </c>
      <c r="J269" s="29">
        <f t="shared" ref="J269" si="449">SUM(I269,H269)</f>
        <v>3125</v>
      </c>
    </row>
    <row r="270" s="2" customFormat="1" spans="1:10">
      <c r="A270" s="23">
        <v>44921</v>
      </c>
      <c r="B270" s="21" t="s">
        <v>36</v>
      </c>
      <c r="C270" s="21">
        <v>3000</v>
      </c>
      <c r="D270" s="21" t="s">
        <v>14</v>
      </c>
      <c r="E270" s="21">
        <v>240</v>
      </c>
      <c r="F270" s="21">
        <v>241.5</v>
      </c>
      <c r="G270" s="21"/>
      <c r="H270" s="24">
        <f t="shared" ref="H270:H271" si="450">IF(D270="LONG",(F270-E270)*C270,(E270-F270)*C270)</f>
        <v>4500</v>
      </c>
      <c r="I270" s="28" t="str">
        <f t="shared" ref="I270:I271" si="451">IF(G270=0,"0.00",IF(D270="LONG",(G270-F270)*C270,(F270-G270)*C270))</f>
        <v>0.00</v>
      </c>
      <c r="J270" s="29">
        <f t="shared" ref="J270:J271" si="452">SUM(I270,H270)</f>
        <v>4500</v>
      </c>
    </row>
    <row r="271" s="2" customFormat="1" spans="1:10">
      <c r="A271" s="23">
        <v>44921</v>
      </c>
      <c r="B271" s="21" t="s">
        <v>93</v>
      </c>
      <c r="C271" s="21">
        <v>1500</v>
      </c>
      <c r="D271" s="21" t="s">
        <v>14</v>
      </c>
      <c r="E271" s="21">
        <v>344.5</v>
      </c>
      <c r="F271" s="21">
        <v>345.8</v>
      </c>
      <c r="G271" s="21"/>
      <c r="H271" s="24">
        <f t="shared" si="450"/>
        <v>1950.00000000002</v>
      </c>
      <c r="I271" s="28" t="str">
        <f t="shared" si="451"/>
        <v>0.00</v>
      </c>
      <c r="J271" s="29">
        <f t="shared" si="452"/>
        <v>1950.00000000002</v>
      </c>
    </row>
    <row r="272" s="2" customFormat="1" spans="1:10">
      <c r="A272" s="23">
        <v>44918</v>
      </c>
      <c r="B272" s="21" t="s">
        <v>72</v>
      </c>
      <c r="C272" s="21">
        <v>300</v>
      </c>
      <c r="D272" s="21" t="s">
        <v>16</v>
      </c>
      <c r="E272" s="21">
        <v>2670</v>
      </c>
      <c r="F272" s="21">
        <v>2660</v>
      </c>
      <c r="G272" s="21">
        <v>2650</v>
      </c>
      <c r="H272" s="24">
        <f t="shared" ref="H272" si="453">IF(D272="LONG",(F272-E272)*C272,(E272-F272)*C272)</f>
        <v>3000</v>
      </c>
      <c r="I272" s="28">
        <f t="shared" ref="I272" si="454">IF(G272=0,"0.00",IF(D272="LONG",(G272-F272)*C272,(F272-G272)*C272))</f>
        <v>3000</v>
      </c>
      <c r="J272" s="29">
        <f t="shared" ref="J272" si="455">SUM(I272,H272)</f>
        <v>6000</v>
      </c>
    </row>
    <row r="273" s="2" customFormat="1" spans="1:10">
      <c r="A273" s="23">
        <v>44917</v>
      </c>
      <c r="B273" s="21" t="s">
        <v>36</v>
      </c>
      <c r="C273" s="21">
        <v>3000</v>
      </c>
      <c r="D273" s="21" t="s">
        <v>16</v>
      </c>
      <c r="E273" s="21">
        <v>244.5</v>
      </c>
      <c r="F273" s="21">
        <v>243</v>
      </c>
      <c r="G273" s="21"/>
      <c r="H273" s="24">
        <f t="shared" ref="H273" si="456">IF(D273="LONG",(F273-E273)*C273,(E273-F273)*C273)</f>
        <v>4500</v>
      </c>
      <c r="I273" s="28" t="str">
        <f t="shared" ref="I273" si="457">IF(G273=0,"0.00",IF(D273="LONG",(G273-F273)*C273,(F273-G273)*C273))</f>
        <v>0.00</v>
      </c>
      <c r="J273" s="29">
        <f t="shared" ref="J273" si="458">SUM(I273,H273)</f>
        <v>4500</v>
      </c>
    </row>
    <row r="274" s="2" customFormat="1" spans="1:10">
      <c r="A274" s="23">
        <v>44916</v>
      </c>
      <c r="B274" s="21" t="s">
        <v>100</v>
      </c>
      <c r="C274" s="21">
        <v>4022</v>
      </c>
      <c r="D274" s="21" t="s">
        <v>16</v>
      </c>
      <c r="E274" s="21">
        <v>311</v>
      </c>
      <c r="F274" s="21">
        <v>309.5</v>
      </c>
      <c r="G274" s="21">
        <v>307.5</v>
      </c>
      <c r="H274" s="24">
        <f t="shared" ref="H274:H275" si="459">IF(D274="LONG",(F274-E274)*C274,(E274-F274)*C274)</f>
        <v>6033</v>
      </c>
      <c r="I274" s="28">
        <f t="shared" ref="I274:I275" si="460">IF(G274=0,"0.00",IF(D274="LONG",(G274-F274)*C274,(F274-G274)*C274))</f>
        <v>8044</v>
      </c>
      <c r="J274" s="29">
        <f t="shared" ref="J274:J275" si="461">SUM(I274,H274)</f>
        <v>14077</v>
      </c>
    </row>
    <row r="275" s="2" customFormat="1" spans="1:10">
      <c r="A275" s="23">
        <v>44916</v>
      </c>
      <c r="B275" s="21" t="s">
        <v>96</v>
      </c>
      <c r="C275" s="21">
        <v>225</v>
      </c>
      <c r="D275" s="21" t="s">
        <v>14</v>
      </c>
      <c r="E275" s="21">
        <v>4280</v>
      </c>
      <c r="F275" s="21">
        <v>4300</v>
      </c>
      <c r="G275" s="21"/>
      <c r="H275" s="24">
        <f t="shared" si="459"/>
        <v>4500</v>
      </c>
      <c r="I275" s="28" t="str">
        <f t="shared" si="460"/>
        <v>0.00</v>
      </c>
      <c r="J275" s="29">
        <f t="shared" si="461"/>
        <v>4500</v>
      </c>
    </row>
    <row r="276" s="2" customFormat="1" spans="1:10">
      <c r="A276" s="23">
        <v>44915</v>
      </c>
      <c r="B276" s="21" t="s">
        <v>93</v>
      </c>
      <c r="C276" s="21">
        <v>1500</v>
      </c>
      <c r="D276" s="21" t="s">
        <v>14</v>
      </c>
      <c r="E276" s="21">
        <v>350</v>
      </c>
      <c r="F276" s="21">
        <v>353</v>
      </c>
      <c r="G276" s="21"/>
      <c r="H276" s="24">
        <f t="shared" ref="H276:H278" si="462">IF(D276="LONG",(F276-E276)*C276,(E276-F276)*C276)</f>
        <v>4500</v>
      </c>
      <c r="I276" s="28" t="str">
        <f t="shared" ref="I276:I278" si="463">IF(G276=0,"0.00",IF(D276="LONG",(G276-F276)*C276,(F276-G276)*C276))</f>
        <v>0.00</v>
      </c>
      <c r="J276" s="29">
        <f t="shared" ref="J276:J278" si="464">SUM(I276,H276)</f>
        <v>4500</v>
      </c>
    </row>
    <row r="277" s="2" customFormat="1" spans="1:10">
      <c r="A277" s="23">
        <v>44914</v>
      </c>
      <c r="B277" s="21" t="s">
        <v>56</v>
      </c>
      <c r="C277" s="21">
        <v>700</v>
      </c>
      <c r="D277" s="21" t="s">
        <v>14</v>
      </c>
      <c r="E277" s="21">
        <v>1271</v>
      </c>
      <c r="F277" s="21">
        <v>1276</v>
      </c>
      <c r="G277" s="21">
        <v>1282</v>
      </c>
      <c r="H277" s="24">
        <f t="shared" si="462"/>
        <v>3500</v>
      </c>
      <c r="I277" s="28">
        <f t="shared" si="463"/>
        <v>4200</v>
      </c>
      <c r="J277" s="29">
        <f t="shared" si="464"/>
        <v>7700</v>
      </c>
    </row>
    <row r="278" s="2" customFormat="1" spans="1:10">
      <c r="A278" s="23">
        <v>44911</v>
      </c>
      <c r="B278" s="21" t="s">
        <v>49</v>
      </c>
      <c r="C278" s="21">
        <v>1300</v>
      </c>
      <c r="D278" s="21" t="s">
        <v>16</v>
      </c>
      <c r="E278" s="21">
        <v>766</v>
      </c>
      <c r="F278" s="21">
        <v>763</v>
      </c>
      <c r="G278" s="21"/>
      <c r="H278" s="24">
        <f t="shared" si="462"/>
        <v>3900</v>
      </c>
      <c r="I278" s="28" t="str">
        <f t="shared" si="463"/>
        <v>0.00</v>
      </c>
      <c r="J278" s="29">
        <f t="shared" si="464"/>
        <v>3900</v>
      </c>
    </row>
    <row r="279" s="2" customFormat="1" spans="1:10">
      <c r="A279" s="23">
        <v>44910</v>
      </c>
      <c r="B279" s="21" t="s">
        <v>81</v>
      </c>
      <c r="C279" s="21">
        <v>125</v>
      </c>
      <c r="D279" s="21" t="s">
        <v>14</v>
      </c>
      <c r="E279" s="21">
        <v>6710</v>
      </c>
      <c r="F279" s="21">
        <v>6730</v>
      </c>
      <c r="G279" s="21"/>
      <c r="H279" s="24">
        <f t="shared" ref="H279" si="465">IF(D279="LONG",(F279-E279)*C279,(E279-F279)*C279)</f>
        <v>2500</v>
      </c>
      <c r="I279" s="28" t="str">
        <f t="shared" ref="I279" si="466">IF(G279=0,"0.00",IF(D279="LONG",(G279-F279)*C279,(F279-G279)*C279))</f>
        <v>0.00</v>
      </c>
      <c r="J279" s="29">
        <f t="shared" ref="J279" si="467">SUM(I279,H279)</f>
        <v>2500</v>
      </c>
    </row>
    <row r="280" s="2" customFormat="1" spans="1:10">
      <c r="A280" s="23">
        <v>44909</v>
      </c>
      <c r="B280" s="21" t="s">
        <v>71</v>
      </c>
      <c r="C280" s="21">
        <v>3500</v>
      </c>
      <c r="D280" s="21" t="s">
        <v>14</v>
      </c>
      <c r="E280" s="21">
        <v>182.5</v>
      </c>
      <c r="F280" s="21">
        <v>184</v>
      </c>
      <c r="G280" s="21"/>
      <c r="H280" s="24">
        <f t="shared" ref="H280:H281" si="468">IF(D280="LONG",(F280-E280)*C280,(E280-F280)*C280)</f>
        <v>5250</v>
      </c>
      <c r="I280" s="28" t="str">
        <f t="shared" ref="I280:I281" si="469">IF(G280=0,"0.00",IF(D280="LONG",(G280-F280)*C280,(F280-G280)*C280))</f>
        <v>0.00</v>
      </c>
      <c r="J280" s="29">
        <f t="shared" ref="J280:J281" si="470">SUM(I280,H280)</f>
        <v>5250</v>
      </c>
    </row>
    <row r="281" s="2" customFormat="1" spans="1:10">
      <c r="A281" s="23">
        <v>44909</v>
      </c>
      <c r="B281" s="21" t="s">
        <v>77</v>
      </c>
      <c r="C281" s="21">
        <v>250</v>
      </c>
      <c r="D281" s="21" t="s">
        <v>14</v>
      </c>
      <c r="E281" s="21">
        <v>4103</v>
      </c>
      <c r="F281" s="21">
        <v>4085</v>
      </c>
      <c r="G281" s="21"/>
      <c r="H281" s="24">
        <f t="shared" si="468"/>
        <v>-4500</v>
      </c>
      <c r="I281" s="28" t="str">
        <f t="shared" si="469"/>
        <v>0.00</v>
      </c>
      <c r="J281" s="29">
        <f t="shared" si="470"/>
        <v>-4500</v>
      </c>
    </row>
    <row r="282" s="2" customFormat="1" spans="1:10">
      <c r="A282" s="23">
        <v>44907</v>
      </c>
      <c r="B282" s="21" t="s">
        <v>101</v>
      </c>
      <c r="C282" s="21">
        <v>250</v>
      </c>
      <c r="D282" s="21" t="s">
        <v>14</v>
      </c>
      <c r="E282" s="21">
        <v>3215</v>
      </c>
      <c r="F282" s="21">
        <v>3200</v>
      </c>
      <c r="G282" s="21"/>
      <c r="H282" s="24">
        <f t="shared" ref="H282:H283" si="471">IF(D282="LONG",(F282-E282)*C282,(E282-F282)*C282)</f>
        <v>-3750</v>
      </c>
      <c r="I282" s="28" t="str">
        <f t="shared" ref="I282:I283" si="472">IF(G282=0,"0.00",IF(D282="LONG",(G282-F282)*C282,(F282-G282)*C282))</f>
        <v>0.00</v>
      </c>
      <c r="J282" s="29">
        <f t="shared" ref="J282:J283" si="473">SUM(I282,H282)</f>
        <v>-3750</v>
      </c>
    </row>
    <row r="283" s="2" customFormat="1" spans="1:10">
      <c r="A283" s="23">
        <v>44907</v>
      </c>
      <c r="B283" s="21" t="s">
        <v>102</v>
      </c>
      <c r="C283" s="21">
        <v>250</v>
      </c>
      <c r="D283" s="21" t="s">
        <v>14</v>
      </c>
      <c r="E283" s="21">
        <v>3635</v>
      </c>
      <c r="F283" s="21">
        <v>3642</v>
      </c>
      <c r="G283" s="21"/>
      <c r="H283" s="24">
        <f t="shared" si="471"/>
        <v>1750</v>
      </c>
      <c r="I283" s="28" t="str">
        <f t="shared" si="472"/>
        <v>0.00</v>
      </c>
      <c r="J283" s="29">
        <f t="shared" si="473"/>
        <v>1750</v>
      </c>
    </row>
    <row r="284" s="2" customFormat="1" spans="1:10">
      <c r="A284" s="23">
        <v>44902</v>
      </c>
      <c r="B284" s="21" t="s">
        <v>45</v>
      </c>
      <c r="C284" s="21">
        <v>1250</v>
      </c>
      <c r="D284" s="21" t="s">
        <v>14</v>
      </c>
      <c r="E284" s="21">
        <v>745</v>
      </c>
      <c r="F284" s="21">
        <v>748</v>
      </c>
      <c r="G284" s="21"/>
      <c r="H284" s="24">
        <f t="shared" ref="H284:H285" si="474">IF(D284="LONG",(F284-E284)*C284,(E284-F284)*C284)</f>
        <v>3750</v>
      </c>
      <c r="I284" s="28" t="str">
        <f t="shared" ref="I284:I285" si="475">IF(G284=0,"0.00",IF(D284="LONG",(G284-F284)*C284,(F284-G284)*C284))</f>
        <v>0.00</v>
      </c>
      <c r="J284" s="29">
        <f t="shared" ref="J284:J285" si="476">SUM(I284,H284)</f>
        <v>3750</v>
      </c>
    </row>
    <row r="285" s="2" customFormat="1" spans="1:10">
      <c r="A285" s="23">
        <v>44901</v>
      </c>
      <c r="B285" s="21" t="s">
        <v>103</v>
      </c>
      <c r="C285" s="21">
        <v>200</v>
      </c>
      <c r="D285" s="21" t="s">
        <v>14</v>
      </c>
      <c r="E285" s="21">
        <v>4455</v>
      </c>
      <c r="F285" s="21">
        <v>4463</v>
      </c>
      <c r="G285" s="21"/>
      <c r="H285" s="24">
        <f t="shared" si="474"/>
        <v>1600</v>
      </c>
      <c r="I285" s="28" t="str">
        <f t="shared" si="475"/>
        <v>0.00</v>
      </c>
      <c r="J285" s="29">
        <f t="shared" si="476"/>
        <v>1600</v>
      </c>
    </row>
    <row r="286" s="2" customFormat="1" spans="1:10">
      <c r="A286" s="23">
        <v>44900</v>
      </c>
      <c r="B286" s="21" t="s">
        <v>48</v>
      </c>
      <c r="C286" s="21">
        <v>4000</v>
      </c>
      <c r="D286" s="21" t="s">
        <v>14</v>
      </c>
      <c r="E286" s="21">
        <v>237.5</v>
      </c>
      <c r="F286" s="21">
        <v>239.5</v>
      </c>
      <c r="G286" s="21">
        <v>241.5</v>
      </c>
      <c r="H286" s="24">
        <f t="shared" ref="H286" si="477">IF(D286="LONG",(F286-E286)*C286,(E286-F286)*C286)</f>
        <v>8000</v>
      </c>
      <c r="I286" s="28">
        <f t="shared" ref="I286" si="478">IF(G286=0,"0.00",IF(D286="LONG",(G286-F286)*C286,(F286-G286)*C286))</f>
        <v>8000</v>
      </c>
      <c r="J286" s="29">
        <f t="shared" ref="J286" si="479">SUM(I286,H286)</f>
        <v>16000</v>
      </c>
    </row>
    <row r="287" s="2" customFormat="1" spans="1:10">
      <c r="A287" s="23">
        <v>44897</v>
      </c>
      <c r="B287" s="21" t="s">
        <v>66</v>
      </c>
      <c r="C287" s="21">
        <v>1200</v>
      </c>
      <c r="D287" s="21" t="s">
        <v>14</v>
      </c>
      <c r="E287" s="21">
        <v>902</v>
      </c>
      <c r="F287" s="21">
        <v>906</v>
      </c>
      <c r="G287" s="21"/>
      <c r="H287" s="24">
        <f t="shared" ref="H287:H288" si="480">IF(D287="LONG",(F287-E287)*C287,(E287-F287)*C287)</f>
        <v>4800</v>
      </c>
      <c r="I287" s="28" t="str">
        <f t="shared" ref="I287:I288" si="481">IF(G287=0,"0.00",IF(D287="LONG",(G287-F287)*C287,(F287-G287)*C287))</f>
        <v>0.00</v>
      </c>
      <c r="J287" s="29">
        <f t="shared" ref="J287:J288" si="482">SUM(I287,H287)</f>
        <v>4800</v>
      </c>
    </row>
    <row r="288" s="2" customFormat="1" spans="1:10">
      <c r="A288" s="23">
        <v>44896</v>
      </c>
      <c r="B288" s="21" t="s">
        <v>71</v>
      </c>
      <c r="C288" s="21">
        <v>3500</v>
      </c>
      <c r="D288" s="21" t="s">
        <v>14</v>
      </c>
      <c r="E288" s="21">
        <v>184</v>
      </c>
      <c r="F288" s="21">
        <v>185</v>
      </c>
      <c r="G288" s="21">
        <v>187</v>
      </c>
      <c r="H288" s="24">
        <f t="shared" si="480"/>
        <v>3500</v>
      </c>
      <c r="I288" s="28">
        <f t="shared" si="481"/>
        <v>7000</v>
      </c>
      <c r="J288" s="29">
        <f t="shared" si="482"/>
        <v>10500</v>
      </c>
    </row>
    <row r="289" s="2" customFormat="1" spans="1:10">
      <c r="A289" s="23">
        <v>44895</v>
      </c>
      <c r="B289" s="21" t="s">
        <v>72</v>
      </c>
      <c r="C289" s="21">
        <v>300</v>
      </c>
      <c r="D289" s="21" t="s">
        <v>14</v>
      </c>
      <c r="E289" s="21">
        <v>2840</v>
      </c>
      <c r="F289" s="21">
        <v>2855</v>
      </c>
      <c r="G289" s="21"/>
      <c r="H289" s="24">
        <f t="shared" ref="H289" si="483">IF(D289="LONG",(F289-E289)*C289,(E289-F289)*C289)</f>
        <v>4500</v>
      </c>
      <c r="I289" s="28" t="str">
        <f t="shared" ref="I289" si="484">IF(G289=0,"0.00",IF(D289="LONG",(G289-F289)*C289,(F289-G289)*C289))</f>
        <v>0.00</v>
      </c>
      <c r="J289" s="29">
        <f t="shared" ref="J289" si="485">SUM(I289,H289)</f>
        <v>4500</v>
      </c>
    </row>
    <row r="290" s="2" customFormat="1" spans="1:10">
      <c r="A290" s="23">
        <v>44894</v>
      </c>
      <c r="B290" s="21" t="s">
        <v>86</v>
      </c>
      <c r="C290" s="21">
        <v>250</v>
      </c>
      <c r="D290" s="21" t="s">
        <v>14</v>
      </c>
      <c r="E290" s="21">
        <v>2740</v>
      </c>
      <c r="F290" s="21">
        <v>2755</v>
      </c>
      <c r="G290" s="21"/>
      <c r="H290" s="24">
        <f t="shared" ref="H290:H291" si="486">IF(D290="LONG",(F290-E290)*C290,(E290-F290)*C290)</f>
        <v>3750</v>
      </c>
      <c r="I290" s="28" t="str">
        <f t="shared" ref="I290:I291" si="487">IF(G290=0,"0.00",IF(D290="LONG",(G290-F290)*C290,(F290-G290)*C290))</f>
        <v>0.00</v>
      </c>
      <c r="J290" s="29">
        <f t="shared" ref="J290:J291" si="488">SUM(I290,H290)</f>
        <v>3750</v>
      </c>
    </row>
    <row r="291" s="2" customFormat="1" spans="1:10">
      <c r="A291" s="23">
        <v>44890</v>
      </c>
      <c r="B291" s="21" t="s">
        <v>104</v>
      </c>
      <c r="C291" s="21">
        <v>1000</v>
      </c>
      <c r="D291" s="21" t="s">
        <v>14</v>
      </c>
      <c r="E291" s="21">
        <v>770</v>
      </c>
      <c r="F291" s="21">
        <v>775</v>
      </c>
      <c r="G291" s="21"/>
      <c r="H291" s="24">
        <f t="shared" si="486"/>
        <v>5000</v>
      </c>
      <c r="I291" s="28" t="str">
        <f t="shared" si="487"/>
        <v>0.00</v>
      </c>
      <c r="J291" s="29">
        <f t="shared" si="488"/>
        <v>5000</v>
      </c>
    </row>
    <row r="292" s="2" customFormat="1" spans="1:10">
      <c r="A292" s="23">
        <v>44890</v>
      </c>
      <c r="B292" s="21" t="s">
        <v>71</v>
      </c>
      <c r="C292" s="21">
        <v>3500</v>
      </c>
      <c r="D292" s="21" t="s">
        <v>14</v>
      </c>
      <c r="E292" s="21">
        <v>180.5</v>
      </c>
      <c r="F292" s="21">
        <v>181.25</v>
      </c>
      <c r="G292" s="21"/>
      <c r="H292" s="24">
        <f t="shared" ref="H292" si="489">IF(D292="LONG",(F292-E292)*C292,(E292-F292)*C292)</f>
        <v>2625</v>
      </c>
      <c r="I292" s="28" t="str">
        <f t="shared" ref="I292" si="490">IF(G292=0,"0.00",IF(D292="LONG",(G292-F292)*C292,(F292-G292)*C292))</f>
        <v>0.00</v>
      </c>
      <c r="J292" s="29">
        <f t="shared" ref="J292" si="491">SUM(I292,H292)</f>
        <v>2625</v>
      </c>
    </row>
    <row r="293" s="2" customFormat="1" spans="1:10">
      <c r="A293" s="23">
        <v>44889</v>
      </c>
      <c r="B293" s="21" t="s">
        <v>66</v>
      </c>
      <c r="C293" s="21">
        <v>1200</v>
      </c>
      <c r="D293" s="21" t="s">
        <v>14</v>
      </c>
      <c r="E293" s="21">
        <v>878</v>
      </c>
      <c r="F293" s="21">
        <v>872</v>
      </c>
      <c r="G293" s="21"/>
      <c r="H293" s="24">
        <f t="shared" ref="H293" si="492">IF(D293="LONG",(F293-E293)*C293,(E293-F293)*C293)</f>
        <v>-7200</v>
      </c>
      <c r="I293" s="28" t="str">
        <f t="shared" ref="I293" si="493">IF(G293=0,"0.00",IF(D293="LONG",(G293-F293)*C293,(F293-G293)*C293))</f>
        <v>0.00</v>
      </c>
      <c r="J293" s="29">
        <f t="shared" ref="J293" si="494">SUM(I293,H293)</f>
        <v>-7200</v>
      </c>
    </row>
    <row r="294" s="2" customFormat="1" spans="1:10">
      <c r="A294" s="23">
        <v>44888</v>
      </c>
      <c r="B294" s="21" t="s">
        <v>96</v>
      </c>
      <c r="C294" s="21">
        <v>225</v>
      </c>
      <c r="D294" s="21" t="s">
        <v>14</v>
      </c>
      <c r="E294" s="21">
        <v>4301</v>
      </c>
      <c r="F294" s="21">
        <v>4315</v>
      </c>
      <c r="G294" s="21">
        <v>4330</v>
      </c>
      <c r="H294" s="24">
        <f t="shared" ref="H294:H295" si="495">IF(D294="LONG",(F294-E294)*C294,(E294-F294)*C294)</f>
        <v>3150</v>
      </c>
      <c r="I294" s="28">
        <f t="shared" ref="I294:I295" si="496">IF(G294=0,"0.00",IF(D294="LONG",(G294-F294)*C294,(F294-G294)*C294))</f>
        <v>3375</v>
      </c>
      <c r="J294" s="29">
        <f t="shared" ref="J294:J295" si="497">SUM(I294,H294)</f>
        <v>6525</v>
      </c>
    </row>
    <row r="295" s="2" customFormat="1" spans="1:10">
      <c r="A295" s="23">
        <v>44888</v>
      </c>
      <c r="B295" s="21" t="s">
        <v>36</v>
      </c>
      <c r="C295" s="21">
        <v>3000</v>
      </c>
      <c r="D295" s="21" t="s">
        <v>14</v>
      </c>
      <c r="E295" s="21">
        <v>256</v>
      </c>
      <c r="F295" s="21">
        <v>257.5</v>
      </c>
      <c r="G295" s="21"/>
      <c r="H295" s="24">
        <f t="shared" si="495"/>
        <v>4500</v>
      </c>
      <c r="I295" s="28" t="str">
        <f t="shared" si="496"/>
        <v>0.00</v>
      </c>
      <c r="J295" s="29">
        <f t="shared" si="497"/>
        <v>4500</v>
      </c>
    </row>
    <row r="296" s="2" customFormat="1" spans="1:10">
      <c r="A296" s="23">
        <v>44887</v>
      </c>
      <c r="B296" s="21" t="s">
        <v>77</v>
      </c>
      <c r="C296" s="21">
        <v>250</v>
      </c>
      <c r="D296" s="21" t="s">
        <v>14</v>
      </c>
      <c r="E296" s="21">
        <v>4035</v>
      </c>
      <c r="F296" s="21">
        <v>4055</v>
      </c>
      <c r="G296" s="30">
        <v>0</v>
      </c>
      <c r="H296" s="24">
        <f t="shared" ref="H296" si="498">IF(D296="LONG",(F296-E296)*C296,(E296-F296)*C296)</f>
        <v>5000</v>
      </c>
      <c r="I296" s="28" t="str">
        <f t="shared" ref="I296" si="499">IF(G296=0,"0.00",IF(D296="LONG",(G296-F296)*C296,(F296-G296)*C296))</f>
        <v>0.00</v>
      </c>
      <c r="J296" s="29">
        <f t="shared" ref="J296" si="500">SUM(I296,H296)</f>
        <v>5000</v>
      </c>
    </row>
    <row r="297" s="2" customFormat="1" spans="1:10">
      <c r="A297" s="23">
        <v>44886</v>
      </c>
      <c r="B297" s="21" t="s">
        <v>105</v>
      </c>
      <c r="C297" s="21">
        <v>250</v>
      </c>
      <c r="D297" s="21" t="s">
        <v>14</v>
      </c>
      <c r="E297" s="21">
        <v>3340</v>
      </c>
      <c r="F297" s="21">
        <v>3351</v>
      </c>
      <c r="G297" s="30">
        <v>0</v>
      </c>
      <c r="H297" s="24">
        <f t="shared" ref="H297:H301" si="501">IF(D297="LONG",(F297-E297)*C297,(E297-F297)*C297)</f>
        <v>2750</v>
      </c>
      <c r="I297" s="28" t="str">
        <f t="shared" ref="I297:I301" si="502">IF(G297=0,"0.00",IF(D297="LONG",(G297-F297)*C297,(F297-G297)*C297))</f>
        <v>0.00</v>
      </c>
      <c r="J297" s="29">
        <f t="shared" ref="J297:J301" si="503">SUM(I297,H297)</f>
        <v>2750</v>
      </c>
    </row>
    <row r="298" s="2" customFormat="1" spans="1:10">
      <c r="A298" s="23">
        <v>44886</v>
      </c>
      <c r="B298" s="21" t="s">
        <v>77</v>
      </c>
      <c r="C298" s="21">
        <v>250</v>
      </c>
      <c r="D298" s="21" t="s">
        <v>14</v>
      </c>
      <c r="E298" s="21">
        <v>4010</v>
      </c>
      <c r="F298" s="21">
        <v>4019.9</v>
      </c>
      <c r="G298" s="30">
        <v>0</v>
      </c>
      <c r="H298" s="24">
        <f t="shared" si="501"/>
        <v>2475.00000000002</v>
      </c>
      <c r="I298" s="28" t="str">
        <f t="shared" si="502"/>
        <v>0.00</v>
      </c>
      <c r="J298" s="29">
        <f t="shared" si="503"/>
        <v>2475.00000000002</v>
      </c>
    </row>
    <row r="299" s="2" customFormat="1" spans="1:10">
      <c r="A299" s="23">
        <v>44882</v>
      </c>
      <c r="B299" s="21" t="s">
        <v>52</v>
      </c>
      <c r="C299" s="21">
        <v>275</v>
      </c>
      <c r="D299" s="21" t="s">
        <v>14</v>
      </c>
      <c r="E299" s="21">
        <v>2036</v>
      </c>
      <c r="F299" s="21">
        <v>2043</v>
      </c>
      <c r="G299" s="30">
        <v>0</v>
      </c>
      <c r="H299" s="24">
        <f t="shared" si="501"/>
        <v>1925</v>
      </c>
      <c r="I299" s="28" t="str">
        <f t="shared" si="502"/>
        <v>0.00</v>
      </c>
      <c r="J299" s="29">
        <f t="shared" si="503"/>
        <v>1925</v>
      </c>
    </row>
    <row r="300" s="2" customFormat="1" spans="1:10">
      <c r="A300" s="23">
        <v>44882</v>
      </c>
      <c r="B300" s="21" t="s">
        <v>105</v>
      </c>
      <c r="C300" s="21">
        <v>250</v>
      </c>
      <c r="D300" s="21" t="s">
        <v>14</v>
      </c>
      <c r="E300" s="21">
        <v>3430</v>
      </c>
      <c r="F300" s="21">
        <v>3443.7</v>
      </c>
      <c r="G300" s="30">
        <v>0</v>
      </c>
      <c r="H300" s="24">
        <f t="shared" si="501"/>
        <v>3424.99999999995</v>
      </c>
      <c r="I300" s="28" t="str">
        <f t="shared" si="502"/>
        <v>0.00</v>
      </c>
      <c r="J300" s="29">
        <f t="shared" si="503"/>
        <v>3424.99999999995</v>
      </c>
    </row>
    <row r="301" s="2" customFormat="1" spans="1:10">
      <c r="A301" s="23">
        <v>44881</v>
      </c>
      <c r="B301" s="21" t="s">
        <v>77</v>
      </c>
      <c r="C301" s="21">
        <v>250</v>
      </c>
      <c r="D301" s="21" t="s">
        <v>16</v>
      </c>
      <c r="E301" s="21">
        <v>4055</v>
      </c>
      <c r="F301" s="21">
        <v>4040</v>
      </c>
      <c r="G301" s="21">
        <v>4025</v>
      </c>
      <c r="H301" s="24">
        <f t="shared" si="501"/>
        <v>3750</v>
      </c>
      <c r="I301" s="28">
        <f t="shared" si="502"/>
        <v>3750</v>
      </c>
      <c r="J301" s="29">
        <f t="shared" si="503"/>
        <v>7500</v>
      </c>
    </row>
    <row r="302" s="2" customFormat="1" spans="1:10">
      <c r="A302" s="23">
        <v>44880</v>
      </c>
      <c r="B302" s="21" t="s">
        <v>104</v>
      </c>
      <c r="C302" s="21">
        <v>1000</v>
      </c>
      <c r="D302" s="21" t="s">
        <v>14</v>
      </c>
      <c r="E302" s="21">
        <v>766.2</v>
      </c>
      <c r="F302" s="21">
        <v>767.9</v>
      </c>
      <c r="G302" s="30">
        <v>0</v>
      </c>
      <c r="H302" s="24">
        <f t="shared" ref="H302" si="504">IF(D302="LONG",(F302-E302)*C302,(E302-F302)*C302)</f>
        <v>1699.99999999993</v>
      </c>
      <c r="I302" s="28" t="str">
        <f t="shared" ref="I302" si="505">IF(G302=0,"0.00",IF(D302="LONG",(G302-F302)*C302,(F302-G302)*C302))</f>
        <v>0.00</v>
      </c>
      <c r="J302" s="29">
        <f t="shared" ref="J302" si="506">SUM(I302,H302)</f>
        <v>1699.99999999993</v>
      </c>
    </row>
    <row r="303" s="2" customFormat="1" spans="1:10">
      <c r="A303" s="23">
        <v>44879</v>
      </c>
      <c r="B303" s="21" t="s">
        <v>106</v>
      </c>
      <c r="C303" s="21">
        <v>850</v>
      </c>
      <c r="D303" s="21" t="s">
        <v>14</v>
      </c>
      <c r="E303" s="21">
        <v>762</v>
      </c>
      <c r="F303" s="21">
        <v>764.5</v>
      </c>
      <c r="G303" s="30">
        <v>0</v>
      </c>
      <c r="H303" s="24">
        <f t="shared" ref="H303:H304" si="507">IF(D303="LONG",(F303-E303)*C303,(E303-F303)*C303)</f>
        <v>2125</v>
      </c>
      <c r="I303" s="28" t="str">
        <f t="shared" ref="I303:I304" si="508">IF(G303=0,"0.00",IF(D303="LONG",(G303-F303)*C303,(F303-G303)*C303))</f>
        <v>0.00</v>
      </c>
      <c r="J303" s="29">
        <f t="shared" ref="J303" si="509">SUM(I303,H303)</f>
        <v>2125</v>
      </c>
    </row>
    <row r="304" s="2" customFormat="1" spans="1:10">
      <c r="A304" s="23">
        <v>44876</v>
      </c>
      <c r="B304" s="21" t="s">
        <v>104</v>
      </c>
      <c r="C304" s="21">
        <v>1000</v>
      </c>
      <c r="D304" s="21" t="s">
        <v>14</v>
      </c>
      <c r="E304" s="21">
        <v>794</v>
      </c>
      <c r="F304" s="21">
        <v>797</v>
      </c>
      <c r="G304" s="30">
        <v>0</v>
      </c>
      <c r="H304" s="24">
        <f t="shared" si="507"/>
        <v>3000</v>
      </c>
      <c r="I304" s="28" t="str">
        <f t="shared" si="508"/>
        <v>0.00</v>
      </c>
      <c r="J304" s="29">
        <f t="shared" ref="J304" si="510">SUM(I304,H304)</f>
        <v>3000</v>
      </c>
    </row>
    <row r="305" s="2" customFormat="1" spans="1:10">
      <c r="A305" s="23">
        <v>44875</v>
      </c>
      <c r="B305" s="21" t="s">
        <v>66</v>
      </c>
      <c r="C305" s="21">
        <v>1200</v>
      </c>
      <c r="D305" s="21" t="s">
        <v>14</v>
      </c>
      <c r="E305" s="21">
        <v>852</v>
      </c>
      <c r="F305" s="21">
        <v>852</v>
      </c>
      <c r="G305" s="30">
        <v>0</v>
      </c>
      <c r="H305" s="24">
        <f t="shared" ref="H305" si="511">(F305-E305)*C305</f>
        <v>0</v>
      </c>
      <c r="I305" s="28" t="str">
        <f t="shared" ref="I305:I309" si="512">IF(G305=0,"0.00",IF(D305="LONG",(G305-F305)*C305,(F305-G305)*C305))</f>
        <v>0.00</v>
      </c>
      <c r="J305" s="29">
        <f t="shared" ref="J305" si="513">SUM(I305,H305)</f>
        <v>0</v>
      </c>
    </row>
    <row r="306" s="2" customFormat="1" spans="1:10">
      <c r="A306" s="23">
        <v>44874</v>
      </c>
      <c r="B306" s="21" t="s">
        <v>104</v>
      </c>
      <c r="C306" s="21">
        <v>1000</v>
      </c>
      <c r="D306" s="21" t="s">
        <v>14</v>
      </c>
      <c r="E306" s="21">
        <v>804.7</v>
      </c>
      <c r="F306" s="21">
        <v>808</v>
      </c>
      <c r="G306" s="21">
        <v>813</v>
      </c>
      <c r="H306" s="24">
        <f t="shared" ref="H306:H308" si="514">(F306-E306)*C306</f>
        <v>3299.99999999995</v>
      </c>
      <c r="I306" s="28">
        <f t="shared" si="512"/>
        <v>5000</v>
      </c>
      <c r="J306" s="29">
        <f t="shared" ref="J306:J308" si="515">SUM(I306,H306)</f>
        <v>8299.99999999995</v>
      </c>
    </row>
    <row r="307" s="2" customFormat="1" spans="1:10">
      <c r="A307" s="23">
        <v>44872</v>
      </c>
      <c r="B307" s="21" t="s">
        <v>71</v>
      </c>
      <c r="C307" s="21">
        <v>3500</v>
      </c>
      <c r="D307" s="21" t="s">
        <v>14</v>
      </c>
      <c r="E307" s="21">
        <v>173.5</v>
      </c>
      <c r="F307" s="21">
        <v>175</v>
      </c>
      <c r="G307" s="21">
        <v>176.5</v>
      </c>
      <c r="H307" s="24">
        <f t="shared" si="514"/>
        <v>5250</v>
      </c>
      <c r="I307" s="28">
        <f t="shared" si="512"/>
        <v>5250</v>
      </c>
      <c r="J307" s="29">
        <f t="shared" si="515"/>
        <v>10500</v>
      </c>
    </row>
    <row r="308" s="2" customFormat="1" spans="1:10">
      <c r="A308" s="23">
        <v>44869</v>
      </c>
      <c r="B308" s="21" t="s">
        <v>44</v>
      </c>
      <c r="C308" s="21">
        <v>450</v>
      </c>
      <c r="D308" s="21" t="s">
        <v>14</v>
      </c>
      <c r="E308" s="21">
        <v>1771</v>
      </c>
      <c r="F308" s="21">
        <v>1780</v>
      </c>
      <c r="G308" s="30">
        <v>0</v>
      </c>
      <c r="H308" s="24">
        <f t="shared" si="514"/>
        <v>4050</v>
      </c>
      <c r="I308" s="28" t="str">
        <f t="shared" si="512"/>
        <v>0.00</v>
      </c>
      <c r="J308" s="29">
        <f t="shared" si="515"/>
        <v>4050</v>
      </c>
    </row>
    <row r="309" s="2" customFormat="1" spans="1:10">
      <c r="A309" s="23">
        <v>44868</v>
      </c>
      <c r="B309" s="21" t="s">
        <v>104</v>
      </c>
      <c r="C309" s="21">
        <v>1250</v>
      </c>
      <c r="D309" s="21" t="s">
        <v>14</v>
      </c>
      <c r="E309" s="21">
        <v>806</v>
      </c>
      <c r="F309" s="21">
        <v>809.8</v>
      </c>
      <c r="G309" s="30">
        <v>0</v>
      </c>
      <c r="H309" s="24">
        <f t="shared" ref="H309:H312" si="516">(F309-E309)*C309</f>
        <v>4749.99999999994</v>
      </c>
      <c r="I309" s="28" t="str">
        <f t="shared" si="512"/>
        <v>0.00</v>
      </c>
      <c r="J309" s="29">
        <f t="shared" ref="J309:J312" si="517">SUM(I309,H309)</f>
        <v>4749.99999999994</v>
      </c>
    </row>
    <row r="310" s="2" customFormat="1" spans="1:10">
      <c r="A310" s="23">
        <v>44867</v>
      </c>
      <c r="B310" s="21" t="s">
        <v>107</v>
      </c>
      <c r="C310" s="21">
        <v>150</v>
      </c>
      <c r="D310" s="21" t="s">
        <v>14</v>
      </c>
      <c r="E310" s="21">
        <v>4880</v>
      </c>
      <c r="F310" s="21">
        <v>4880</v>
      </c>
      <c r="G310" s="30">
        <v>0</v>
      </c>
      <c r="H310" s="24">
        <f t="shared" si="516"/>
        <v>0</v>
      </c>
      <c r="I310" s="28">
        <v>0</v>
      </c>
      <c r="J310" s="29">
        <f t="shared" si="517"/>
        <v>0</v>
      </c>
    </row>
    <row r="311" s="2" customFormat="1" spans="1:10">
      <c r="A311" s="23">
        <v>44867</v>
      </c>
      <c r="B311" s="21" t="s">
        <v>104</v>
      </c>
      <c r="C311" s="21">
        <v>1000</v>
      </c>
      <c r="D311" s="21" t="s">
        <v>14</v>
      </c>
      <c r="E311" s="21">
        <v>799</v>
      </c>
      <c r="F311" s="21">
        <v>804</v>
      </c>
      <c r="G311" s="30">
        <v>0</v>
      </c>
      <c r="H311" s="24">
        <f t="shared" si="516"/>
        <v>5000</v>
      </c>
      <c r="I311" s="28">
        <v>0</v>
      </c>
      <c r="J311" s="29">
        <f t="shared" si="517"/>
        <v>5000</v>
      </c>
    </row>
    <row r="312" s="2" customFormat="1" spans="1:10">
      <c r="A312" s="23">
        <v>44866</v>
      </c>
      <c r="B312" s="21" t="s">
        <v>108</v>
      </c>
      <c r="C312" s="21">
        <v>650</v>
      </c>
      <c r="D312" s="21" t="s">
        <v>14</v>
      </c>
      <c r="E312" s="21">
        <v>1182</v>
      </c>
      <c r="F312" s="21">
        <v>1182</v>
      </c>
      <c r="G312" s="30">
        <v>0</v>
      </c>
      <c r="H312" s="24">
        <f t="shared" si="516"/>
        <v>0</v>
      </c>
      <c r="I312" s="28">
        <v>0</v>
      </c>
      <c r="J312" s="29">
        <f t="shared" si="517"/>
        <v>0</v>
      </c>
    </row>
    <row r="313" s="2" customFormat="1" spans="1:10">
      <c r="A313" s="23">
        <v>44865</v>
      </c>
      <c r="B313" s="21" t="s">
        <v>71</v>
      </c>
      <c r="C313" s="21">
        <v>3500</v>
      </c>
      <c r="D313" s="21" t="s">
        <v>14</v>
      </c>
      <c r="E313" s="21">
        <v>166</v>
      </c>
      <c r="F313" s="21">
        <v>167.5</v>
      </c>
      <c r="G313" s="30">
        <v>0</v>
      </c>
      <c r="H313" s="24">
        <f t="shared" ref="H313:H315" si="518">(F313-E313)*C313</f>
        <v>5250</v>
      </c>
      <c r="I313" s="28">
        <v>0</v>
      </c>
      <c r="J313" s="29">
        <f t="shared" ref="J313:J314" si="519">SUM(I313,H313)</f>
        <v>5250</v>
      </c>
    </row>
    <row r="314" s="2" customFormat="1" spans="1:10">
      <c r="A314" s="23">
        <v>44865</v>
      </c>
      <c r="B314" s="21" t="s">
        <v>17</v>
      </c>
      <c r="C314" s="21">
        <v>475</v>
      </c>
      <c r="D314" s="21" t="s">
        <v>14</v>
      </c>
      <c r="E314" s="21">
        <v>2545</v>
      </c>
      <c r="F314" s="21">
        <v>2560</v>
      </c>
      <c r="G314" s="30">
        <v>0</v>
      </c>
      <c r="H314" s="24">
        <f t="shared" si="518"/>
        <v>7125</v>
      </c>
      <c r="I314" s="28">
        <v>0</v>
      </c>
      <c r="J314" s="29">
        <f t="shared" si="519"/>
        <v>7125</v>
      </c>
    </row>
    <row r="315" s="2" customFormat="1" spans="1:10">
      <c r="A315" s="23">
        <v>44861</v>
      </c>
      <c r="B315" s="21" t="s">
        <v>109</v>
      </c>
      <c r="C315" s="21">
        <v>1300</v>
      </c>
      <c r="D315" s="21" t="s">
        <v>14</v>
      </c>
      <c r="E315" s="21">
        <v>718.5</v>
      </c>
      <c r="F315" s="21">
        <v>721</v>
      </c>
      <c r="G315" s="30">
        <v>724</v>
      </c>
      <c r="H315" s="24">
        <f t="shared" si="518"/>
        <v>3250</v>
      </c>
      <c r="I315" s="28"/>
      <c r="J315" s="29"/>
    </row>
    <row r="316" s="2" customFormat="1" spans="1:10">
      <c r="A316" s="23">
        <v>44855</v>
      </c>
      <c r="B316" s="21" t="s">
        <v>71</v>
      </c>
      <c r="C316" s="21">
        <v>3500</v>
      </c>
      <c r="D316" s="21" t="s">
        <v>14</v>
      </c>
      <c r="E316" s="21">
        <v>168.5</v>
      </c>
      <c r="F316" s="21">
        <v>169.65</v>
      </c>
      <c r="G316" s="30">
        <v>0</v>
      </c>
      <c r="H316" s="24">
        <f t="shared" ref="H316:H320" si="520">(F316-E316)*C316</f>
        <v>4025.00000000002</v>
      </c>
      <c r="I316" s="28">
        <v>0</v>
      </c>
      <c r="J316" s="29">
        <f t="shared" ref="J316:J320" si="521">SUM(I316,H316)</f>
        <v>4025.00000000002</v>
      </c>
    </row>
    <row r="317" s="2" customFormat="1" spans="1:10">
      <c r="A317" s="23">
        <v>44854</v>
      </c>
      <c r="B317" s="21" t="s">
        <v>66</v>
      </c>
      <c r="C317" s="21">
        <v>1200</v>
      </c>
      <c r="D317" s="21" t="s">
        <v>14</v>
      </c>
      <c r="E317" s="21">
        <v>824</v>
      </c>
      <c r="F317" s="21">
        <v>828</v>
      </c>
      <c r="G317" s="30">
        <v>0</v>
      </c>
      <c r="H317" s="24">
        <f t="shared" si="520"/>
        <v>4800</v>
      </c>
      <c r="I317" s="28">
        <v>0</v>
      </c>
      <c r="J317" s="29">
        <f t="shared" si="521"/>
        <v>4800</v>
      </c>
    </row>
    <row r="318" s="2" customFormat="1" spans="1:10">
      <c r="A318" s="23">
        <v>44854</v>
      </c>
      <c r="B318" s="21" t="s">
        <v>49</v>
      </c>
      <c r="C318" s="21">
        <v>1300</v>
      </c>
      <c r="D318" s="21" t="s">
        <v>14</v>
      </c>
      <c r="E318" s="21">
        <v>695</v>
      </c>
      <c r="F318" s="21">
        <v>699</v>
      </c>
      <c r="G318" s="21">
        <v>705</v>
      </c>
      <c r="H318" s="24">
        <f t="shared" si="520"/>
        <v>5200</v>
      </c>
      <c r="I318" s="28">
        <v>0</v>
      </c>
      <c r="J318" s="29">
        <f t="shared" si="521"/>
        <v>5200</v>
      </c>
    </row>
    <row r="319" s="2" customFormat="1" spans="1:10">
      <c r="A319" s="23">
        <v>44853</v>
      </c>
      <c r="B319" s="21" t="s">
        <v>110</v>
      </c>
      <c r="C319" s="21">
        <v>200</v>
      </c>
      <c r="D319" s="21" t="s">
        <v>14</v>
      </c>
      <c r="E319" s="21">
        <v>3405</v>
      </c>
      <c r="F319" s="21">
        <v>3420</v>
      </c>
      <c r="G319" s="30">
        <v>0</v>
      </c>
      <c r="H319" s="24">
        <f t="shared" si="520"/>
        <v>3000</v>
      </c>
      <c r="I319" s="28">
        <v>0</v>
      </c>
      <c r="J319" s="29">
        <f t="shared" si="521"/>
        <v>3000</v>
      </c>
    </row>
    <row r="320" s="2" customFormat="1" spans="1:10">
      <c r="A320" s="23">
        <v>44853</v>
      </c>
      <c r="B320" s="21" t="s">
        <v>109</v>
      </c>
      <c r="C320" s="21">
        <v>1300</v>
      </c>
      <c r="D320" s="21" t="s">
        <v>14</v>
      </c>
      <c r="E320" s="21">
        <v>718</v>
      </c>
      <c r="F320" s="21">
        <v>722</v>
      </c>
      <c r="G320" s="21">
        <v>726</v>
      </c>
      <c r="H320" s="24">
        <f t="shared" si="520"/>
        <v>5200</v>
      </c>
      <c r="I320" s="28">
        <v>0</v>
      </c>
      <c r="J320" s="29">
        <f t="shared" si="521"/>
        <v>5200</v>
      </c>
    </row>
    <row r="321" s="2" customFormat="1" spans="1:10">
      <c r="A321" s="23">
        <v>44852</v>
      </c>
      <c r="B321" s="21" t="s">
        <v>98</v>
      </c>
      <c r="C321" s="21">
        <v>350</v>
      </c>
      <c r="D321" s="21" t="s">
        <v>14</v>
      </c>
      <c r="E321" s="21">
        <v>3570</v>
      </c>
      <c r="F321" s="21">
        <v>3585</v>
      </c>
      <c r="G321" s="21">
        <v>3600</v>
      </c>
      <c r="H321" s="24">
        <f t="shared" ref="H321" si="522">(F321-E321)*C321</f>
        <v>5250</v>
      </c>
      <c r="I321" s="28">
        <v>0</v>
      </c>
      <c r="J321" s="29">
        <f t="shared" ref="J321" si="523">SUM(I321,H321)</f>
        <v>5250</v>
      </c>
    </row>
    <row r="322" s="2" customFormat="1" spans="1:10">
      <c r="A322" s="23">
        <v>44851</v>
      </c>
      <c r="B322" s="21" t="s">
        <v>49</v>
      </c>
      <c r="C322" s="21">
        <v>1300</v>
      </c>
      <c r="D322" s="21" t="s">
        <v>14</v>
      </c>
      <c r="E322" s="21">
        <v>680</v>
      </c>
      <c r="F322" s="21">
        <v>684</v>
      </c>
      <c r="G322" s="30">
        <v>0</v>
      </c>
      <c r="H322" s="24">
        <f t="shared" ref="H322:H323" si="524">(F322-E322)*C322</f>
        <v>5200</v>
      </c>
      <c r="I322" s="28">
        <v>0</v>
      </c>
      <c r="J322" s="29">
        <f t="shared" ref="J322:J323" si="525">SUM(I322,H322)</f>
        <v>5200</v>
      </c>
    </row>
    <row r="323" s="2" customFormat="1" spans="1:10">
      <c r="A323" s="23">
        <v>44848</v>
      </c>
      <c r="B323" s="21" t="s">
        <v>110</v>
      </c>
      <c r="C323" s="21">
        <v>200</v>
      </c>
      <c r="D323" s="21" t="s">
        <v>14</v>
      </c>
      <c r="E323" s="21">
        <v>3440</v>
      </c>
      <c r="F323" s="21">
        <v>3455</v>
      </c>
      <c r="G323" s="21">
        <v>3470</v>
      </c>
      <c r="H323" s="24">
        <f t="shared" si="524"/>
        <v>3000</v>
      </c>
      <c r="I323" s="28">
        <v>0</v>
      </c>
      <c r="J323" s="29">
        <f t="shared" si="525"/>
        <v>3000</v>
      </c>
    </row>
    <row r="324" s="2" customFormat="1" spans="1:10">
      <c r="A324" s="23">
        <v>44847</v>
      </c>
      <c r="B324" s="21" t="s">
        <v>36</v>
      </c>
      <c r="C324" s="21">
        <v>3000</v>
      </c>
      <c r="D324" s="21" t="s">
        <v>14</v>
      </c>
      <c r="E324" s="21">
        <v>270</v>
      </c>
      <c r="F324" s="21">
        <v>271.5</v>
      </c>
      <c r="G324" s="21">
        <v>273</v>
      </c>
      <c r="H324" s="24">
        <f t="shared" ref="H324:H326" si="526">(F324-E324)*C324</f>
        <v>4500</v>
      </c>
      <c r="I324" s="28">
        <v>0</v>
      </c>
      <c r="J324" s="29">
        <f t="shared" ref="J324:J326" si="527">SUM(I324,H324)</f>
        <v>4500</v>
      </c>
    </row>
    <row r="325" s="2" customFormat="1" spans="1:10">
      <c r="A325" s="23">
        <v>44847</v>
      </c>
      <c r="B325" s="21" t="s">
        <v>98</v>
      </c>
      <c r="C325" s="21">
        <v>350</v>
      </c>
      <c r="D325" s="21" t="s">
        <v>14</v>
      </c>
      <c r="E325" s="21">
        <v>3535</v>
      </c>
      <c r="F325" s="21">
        <v>3544</v>
      </c>
      <c r="G325" s="30">
        <v>0</v>
      </c>
      <c r="H325" s="24">
        <f t="shared" si="526"/>
        <v>3150</v>
      </c>
      <c r="I325" s="28">
        <v>0</v>
      </c>
      <c r="J325" s="29">
        <f t="shared" si="527"/>
        <v>3150</v>
      </c>
    </row>
    <row r="326" s="2" customFormat="1" spans="1:10">
      <c r="A326" s="23">
        <v>44846</v>
      </c>
      <c r="B326" s="21" t="s">
        <v>71</v>
      </c>
      <c r="C326" s="21">
        <v>3500</v>
      </c>
      <c r="D326" s="21" t="s">
        <v>14</v>
      </c>
      <c r="E326" s="21">
        <v>169</v>
      </c>
      <c r="F326" s="21">
        <v>170.5</v>
      </c>
      <c r="G326" s="30">
        <v>0</v>
      </c>
      <c r="H326" s="24">
        <f t="shared" si="526"/>
        <v>5250</v>
      </c>
      <c r="I326" s="28">
        <v>0</v>
      </c>
      <c r="J326" s="29">
        <f t="shared" si="527"/>
        <v>5250</v>
      </c>
    </row>
    <row r="327" s="2" customFormat="1" spans="1:10">
      <c r="A327" s="23">
        <v>44845</v>
      </c>
      <c r="B327" s="21" t="s">
        <v>77</v>
      </c>
      <c r="C327" s="21">
        <v>500</v>
      </c>
      <c r="D327" s="21" t="s">
        <v>14</v>
      </c>
      <c r="E327" s="21">
        <v>3300</v>
      </c>
      <c r="F327" s="21">
        <v>3315</v>
      </c>
      <c r="G327" s="21">
        <v>3330</v>
      </c>
      <c r="H327" s="24">
        <f t="shared" ref="H327:H328" si="528">(F327-E327)*C327</f>
        <v>7500</v>
      </c>
      <c r="I327" s="28">
        <v>0</v>
      </c>
      <c r="J327" s="29">
        <f t="shared" ref="J327:J328" si="529">SUM(I327,H327)</f>
        <v>7500</v>
      </c>
    </row>
    <row r="328" s="2" customFormat="1" spans="1:10">
      <c r="A328" s="23">
        <v>44844</v>
      </c>
      <c r="B328" s="21" t="s">
        <v>71</v>
      </c>
      <c r="C328" s="21">
        <v>3500</v>
      </c>
      <c r="D328" s="21" t="s">
        <v>14</v>
      </c>
      <c r="E328" s="21">
        <v>172.5</v>
      </c>
      <c r="F328" s="21">
        <v>174</v>
      </c>
      <c r="G328" s="21">
        <v>175.5</v>
      </c>
      <c r="H328" s="24">
        <f t="shared" si="528"/>
        <v>5250</v>
      </c>
      <c r="I328" s="28">
        <v>0</v>
      </c>
      <c r="J328" s="29">
        <f t="shared" si="529"/>
        <v>5250</v>
      </c>
    </row>
    <row r="329" s="2" customFormat="1" spans="1:10">
      <c r="A329" s="23">
        <v>44841</v>
      </c>
      <c r="B329" s="21" t="s">
        <v>71</v>
      </c>
      <c r="C329" s="21">
        <v>3500</v>
      </c>
      <c r="D329" s="21" t="s">
        <v>14</v>
      </c>
      <c r="E329" s="21">
        <v>171.5</v>
      </c>
      <c r="F329" s="21">
        <v>173</v>
      </c>
      <c r="G329" s="30">
        <v>0</v>
      </c>
      <c r="H329" s="24">
        <f t="shared" ref="H329:H330" si="530">(F329-E329)*C329</f>
        <v>5250</v>
      </c>
      <c r="I329" s="28">
        <v>0</v>
      </c>
      <c r="J329" s="29">
        <f t="shared" ref="J329:J330" si="531">SUM(I329,H329)</f>
        <v>5250</v>
      </c>
    </row>
    <row r="330" s="2" customFormat="1" spans="1:10">
      <c r="A330" s="23">
        <v>44840</v>
      </c>
      <c r="B330" s="21" t="s">
        <v>73</v>
      </c>
      <c r="C330" s="21">
        <v>500</v>
      </c>
      <c r="D330" s="21" t="s">
        <v>14</v>
      </c>
      <c r="E330" s="21">
        <v>3290</v>
      </c>
      <c r="F330" s="21">
        <v>3300</v>
      </c>
      <c r="G330" s="21">
        <v>3315</v>
      </c>
      <c r="H330" s="24">
        <f t="shared" si="530"/>
        <v>5000</v>
      </c>
      <c r="I330" s="28">
        <v>0</v>
      </c>
      <c r="J330" s="29">
        <f t="shared" si="531"/>
        <v>5000</v>
      </c>
    </row>
    <row r="331" s="2" customFormat="1" spans="1:10">
      <c r="A331" s="23">
        <v>44838</v>
      </c>
      <c r="B331" s="21" t="s">
        <v>99</v>
      </c>
      <c r="C331" s="21">
        <v>725</v>
      </c>
      <c r="D331" s="21" t="s">
        <v>14</v>
      </c>
      <c r="E331" s="21">
        <v>1421</v>
      </c>
      <c r="F331" s="21">
        <v>1430</v>
      </c>
      <c r="G331" s="21">
        <v>1440</v>
      </c>
      <c r="H331" s="24">
        <f t="shared" ref="H331:H332" si="532">(F331-E331)*C331</f>
        <v>6525</v>
      </c>
      <c r="I331" s="28">
        <v>0</v>
      </c>
      <c r="J331" s="29">
        <f t="shared" ref="J331:J332" si="533">SUM(I331,H331)</f>
        <v>6525</v>
      </c>
    </row>
    <row r="332" s="2" customFormat="1" spans="1:10">
      <c r="A332" s="23">
        <v>44837</v>
      </c>
      <c r="B332" s="21" t="s">
        <v>66</v>
      </c>
      <c r="C332" s="21">
        <v>1200</v>
      </c>
      <c r="D332" s="21" t="s">
        <v>14</v>
      </c>
      <c r="E332" s="21">
        <v>737</v>
      </c>
      <c r="F332" s="21">
        <v>738.9</v>
      </c>
      <c r="G332" s="30">
        <v>0</v>
      </c>
      <c r="H332" s="24">
        <f t="shared" si="532"/>
        <v>2279.99999999997</v>
      </c>
      <c r="I332" s="28">
        <v>0</v>
      </c>
      <c r="J332" s="29">
        <f t="shared" si="533"/>
        <v>2279.99999999997</v>
      </c>
    </row>
    <row r="333" s="2" customFormat="1" spans="1:10">
      <c r="A333" s="23">
        <v>44834</v>
      </c>
      <c r="B333" s="21" t="s">
        <v>36</v>
      </c>
      <c r="C333" s="21">
        <v>3000</v>
      </c>
      <c r="D333" s="21" t="s">
        <v>14</v>
      </c>
      <c r="E333" s="21">
        <v>259.5</v>
      </c>
      <c r="F333" s="21">
        <v>261</v>
      </c>
      <c r="G333" s="30">
        <v>0</v>
      </c>
      <c r="H333" s="24">
        <f t="shared" ref="H333:H334" si="534">(F333-E333)*C333</f>
        <v>4500</v>
      </c>
      <c r="I333" s="28">
        <v>0</v>
      </c>
      <c r="J333" s="29">
        <f t="shared" ref="J333:J334" si="535">SUM(I333,H333)</f>
        <v>4500</v>
      </c>
    </row>
    <row r="334" s="2" customFormat="1" spans="1:10">
      <c r="A334" s="23">
        <v>44832</v>
      </c>
      <c r="B334" s="21" t="s">
        <v>44</v>
      </c>
      <c r="C334" s="21">
        <v>475</v>
      </c>
      <c r="D334" s="21" t="s">
        <v>14</v>
      </c>
      <c r="E334" s="21">
        <v>1682</v>
      </c>
      <c r="F334" s="21">
        <v>1687</v>
      </c>
      <c r="G334" s="30">
        <v>0</v>
      </c>
      <c r="H334" s="24">
        <f t="shared" si="534"/>
        <v>2375</v>
      </c>
      <c r="I334" s="28">
        <v>0</v>
      </c>
      <c r="J334" s="29">
        <f t="shared" si="535"/>
        <v>2375</v>
      </c>
    </row>
    <row r="335" s="2" customFormat="1" spans="1:10">
      <c r="A335" s="23">
        <v>44831</v>
      </c>
      <c r="B335" s="21" t="s">
        <v>73</v>
      </c>
      <c r="C335" s="21">
        <v>500</v>
      </c>
      <c r="D335" s="21" t="s">
        <v>14</v>
      </c>
      <c r="E335" s="21">
        <v>3555</v>
      </c>
      <c r="F335" s="21">
        <v>3570</v>
      </c>
      <c r="G335" s="21">
        <v>3585</v>
      </c>
      <c r="H335" s="24">
        <f t="shared" ref="H335:H337" si="536">(F335-E335)*C335</f>
        <v>7500</v>
      </c>
      <c r="I335" s="28">
        <v>0</v>
      </c>
      <c r="J335" s="29">
        <f t="shared" ref="J335:J337" si="537">SUM(I335,H335)</f>
        <v>7500</v>
      </c>
    </row>
    <row r="336" s="2" customFormat="1" spans="1:10">
      <c r="A336" s="23">
        <v>44831</v>
      </c>
      <c r="B336" s="21" t="s">
        <v>98</v>
      </c>
      <c r="C336" s="21">
        <v>350</v>
      </c>
      <c r="D336" s="21" t="s">
        <v>14</v>
      </c>
      <c r="E336" s="21">
        <v>3550</v>
      </c>
      <c r="F336" s="21">
        <v>3570</v>
      </c>
      <c r="G336" s="21">
        <v>3590</v>
      </c>
      <c r="H336" s="24">
        <f t="shared" si="536"/>
        <v>7000</v>
      </c>
      <c r="I336" s="28">
        <v>0</v>
      </c>
      <c r="J336" s="29">
        <f t="shared" si="537"/>
        <v>7000</v>
      </c>
    </row>
    <row r="337" s="2" customFormat="1" spans="1:10">
      <c r="A337" s="23">
        <v>44830</v>
      </c>
      <c r="B337" s="21" t="s">
        <v>44</v>
      </c>
      <c r="C337" s="21">
        <v>475</v>
      </c>
      <c r="D337" s="21" t="s">
        <v>16</v>
      </c>
      <c r="E337" s="21">
        <v>1657</v>
      </c>
      <c r="F337" s="21">
        <v>1652</v>
      </c>
      <c r="G337" s="30">
        <v>0</v>
      </c>
      <c r="H337" s="24">
        <f t="shared" si="536"/>
        <v>-2375</v>
      </c>
      <c r="I337" s="28">
        <v>0</v>
      </c>
      <c r="J337" s="29">
        <f t="shared" si="537"/>
        <v>-2375</v>
      </c>
    </row>
    <row r="338" s="2" customFormat="1" spans="1:10">
      <c r="A338" s="23">
        <v>44827</v>
      </c>
      <c r="B338" s="21" t="s">
        <v>77</v>
      </c>
      <c r="C338" s="21">
        <v>500</v>
      </c>
      <c r="D338" s="21" t="s">
        <v>14</v>
      </c>
      <c r="E338" s="21">
        <v>3690</v>
      </c>
      <c r="F338" s="21">
        <v>3705</v>
      </c>
      <c r="G338" s="21">
        <v>3720</v>
      </c>
      <c r="H338" s="24">
        <f t="shared" ref="H338:H339" si="538">(F338-E338)*C338</f>
        <v>7500</v>
      </c>
      <c r="I338" s="28">
        <v>0</v>
      </c>
      <c r="J338" s="29">
        <f t="shared" ref="J338:J339" si="539">SUM(I338,H338)</f>
        <v>7500</v>
      </c>
    </row>
    <row r="339" s="2" customFormat="1" spans="1:10">
      <c r="A339" s="23">
        <v>44826</v>
      </c>
      <c r="B339" s="21" t="s">
        <v>98</v>
      </c>
      <c r="C339" s="21">
        <v>350</v>
      </c>
      <c r="D339" s="21" t="s">
        <v>14</v>
      </c>
      <c r="E339" s="21">
        <v>3720</v>
      </c>
      <c r="F339" s="21">
        <v>3735</v>
      </c>
      <c r="G339" s="21">
        <v>3750</v>
      </c>
      <c r="H339" s="24">
        <f t="shared" si="538"/>
        <v>5250</v>
      </c>
      <c r="I339" s="28">
        <v>0</v>
      </c>
      <c r="J339" s="29">
        <f t="shared" si="539"/>
        <v>5250</v>
      </c>
    </row>
    <row r="340" s="2" customFormat="1" spans="1:10">
      <c r="A340" s="23">
        <v>44825</v>
      </c>
      <c r="B340" s="21" t="s">
        <v>36</v>
      </c>
      <c r="C340" s="21">
        <v>3000</v>
      </c>
      <c r="D340" s="21" t="s">
        <v>14</v>
      </c>
      <c r="E340" s="21">
        <v>273</v>
      </c>
      <c r="F340" s="21">
        <v>274.5</v>
      </c>
      <c r="G340" s="21">
        <v>276</v>
      </c>
      <c r="H340" s="24">
        <f t="shared" ref="H340" si="540">(F340-E340)*C340</f>
        <v>4500</v>
      </c>
      <c r="I340" s="28">
        <v>0</v>
      </c>
      <c r="J340" s="29">
        <f t="shared" ref="J340" si="541">SUM(I340,H340)</f>
        <v>4500</v>
      </c>
    </row>
    <row r="341" s="2" customFormat="1" spans="1:10">
      <c r="A341" s="23">
        <v>44824</v>
      </c>
      <c r="B341" s="21" t="s">
        <v>77</v>
      </c>
      <c r="C341" s="21">
        <v>500</v>
      </c>
      <c r="D341" s="21" t="s">
        <v>14</v>
      </c>
      <c r="E341" s="21">
        <v>3840</v>
      </c>
      <c r="F341" s="21">
        <v>3855</v>
      </c>
      <c r="G341" s="21">
        <v>3870</v>
      </c>
      <c r="H341" s="24">
        <f t="shared" ref="H341:H342" si="542">(F341-E341)*C341</f>
        <v>7500</v>
      </c>
      <c r="I341" s="28">
        <v>0</v>
      </c>
      <c r="J341" s="29">
        <f t="shared" ref="J341:J342" si="543">SUM(I341,H341)</f>
        <v>7500</v>
      </c>
    </row>
    <row r="342" s="2" customFormat="1" spans="1:10">
      <c r="A342" s="23">
        <v>44823</v>
      </c>
      <c r="B342" s="21" t="s">
        <v>77</v>
      </c>
      <c r="C342" s="21">
        <v>500</v>
      </c>
      <c r="D342" s="21" t="s">
        <v>14</v>
      </c>
      <c r="E342" s="21">
        <v>3726</v>
      </c>
      <c r="F342" s="21">
        <v>3736</v>
      </c>
      <c r="G342" s="21">
        <v>3750</v>
      </c>
      <c r="H342" s="24">
        <f t="shared" si="542"/>
        <v>5000</v>
      </c>
      <c r="I342" s="28">
        <v>0</v>
      </c>
      <c r="J342" s="29">
        <f t="shared" si="543"/>
        <v>5000</v>
      </c>
    </row>
    <row r="343" s="2" customFormat="1" spans="1:10">
      <c r="A343" s="23">
        <v>44820</v>
      </c>
      <c r="B343" s="21" t="s">
        <v>71</v>
      </c>
      <c r="C343" s="21">
        <v>3500</v>
      </c>
      <c r="D343" s="21" t="s">
        <v>14</v>
      </c>
      <c r="E343" s="21">
        <v>185</v>
      </c>
      <c r="F343" s="21">
        <v>186</v>
      </c>
      <c r="G343" s="30">
        <v>0</v>
      </c>
      <c r="H343" s="24">
        <f t="shared" ref="H343:H350" si="544">(F343-E343)*C343</f>
        <v>3500</v>
      </c>
      <c r="I343" s="28">
        <v>0</v>
      </c>
      <c r="J343" s="29">
        <f t="shared" ref="J343:J350" si="545">SUM(I343,H343)</f>
        <v>3500</v>
      </c>
    </row>
    <row r="344" s="2" customFormat="1" spans="1:10">
      <c r="A344" s="23">
        <v>44819</v>
      </c>
      <c r="B344" s="21" t="s">
        <v>98</v>
      </c>
      <c r="C344" s="21">
        <v>350</v>
      </c>
      <c r="D344" s="21" t="s">
        <v>14</v>
      </c>
      <c r="E344" s="21">
        <v>3625</v>
      </c>
      <c r="F344" s="21">
        <v>3640</v>
      </c>
      <c r="G344" s="30">
        <v>0</v>
      </c>
      <c r="H344" s="24">
        <f t="shared" si="544"/>
        <v>5250</v>
      </c>
      <c r="I344" s="28">
        <v>0</v>
      </c>
      <c r="J344" s="29">
        <f t="shared" si="545"/>
        <v>5250</v>
      </c>
    </row>
    <row r="345" s="2" customFormat="1" spans="1:10">
      <c r="A345" s="23">
        <v>44818</v>
      </c>
      <c r="B345" s="21" t="s">
        <v>71</v>
      </c>
      <c r="C345" s="21">
        <v>3500</v>
      </c>
      <c r="D345" s="21" t="s">
        <v>14</v>
      </c>
      <c r="E345" s="21">
        <v>188</v>
      </c>
      <c r="F345" s="21">
        <v>188.7</v>
      </c>
      <c r="G345" s="30">
        <v>0</v>
      </c>
      <c r="H345" s="24">
        <f t="shared" si="544"/>
        <v>2449.99999999996</v>
      </c>
      <c r="I345" s="28">
        <v>0</v>
      </c>
      <c r="J345" s="29">
        <f t="shared" si="545"/>
        <v>2449.99999999996</v>
      </c>
    </row>
    <row r="346" s="2" customFormat="1" spans="1:10">
      <c r="A346" s="23">
        <v>44818</v>
      </c>
      <c r="B346" s="21" t="s">
        <v>77</v>
      </c>
      <c r="C346" s="21">
        <v>500</v>
      </c>
      <c r="D346" s="21" t="s">
        <v>14</v>
      </c>
      <c r="E346" s="21">
        <v>3585</v>
      </c>
      <c r="F346" s="21">
        <v>3600</v>
      </c>
      <c r="G346" s="30">
        <v>0</v>
      </c>
      <c r="H346" s="24">
        <f t="shared" si="544"/>
        <v>7500</v>
      </c>
      <c r="I346" s="28">
        <v>0</v>
      </c>
      <c r="J346" s="29">
        <f t="shared" si="545"/>
        <v>7500</v>
      </c>
    </row>
    <row r="347" s="2" customFormat="1" spans="1:10">
      <c r="A347" s="23">
        <v>44817</v>
      </c>
      <c r="B347" s="21" t="s">
        <v>71</v>
      </c>
      <c r="C347" s="21">
        <v>3500</v>
      </c>
      <c r="D347" s="21" t="s">
        <v>14</v>
      </c>
      <c r="E347" s="21">
        <v>188</v>
      </c>
      <c r="F347" s="21">
        <v>189.5</v>
      </c>
      <c r="G347" s="21">
        <v>191</v>
      </c>
      <c r="H347" s="24">
        <f t="shared" si="544"/>
        <v>5250</v>
      </c>
      <c r="I347" s="28">
        <v>0</v>
      </c>
      <c r="J347" s="29">
        <f t="shared" si="545"/>
        <v>5250</v>
      </c>
    </row>
    <row r="348" s="2" customFormat="1" spans="1:10">
      <c r="A348" s="23">
        <v>44816</v>
      </c>
      <c r="B348" s="21" t="s">
        <v>36</v>
      </c>
      <c r="C348" s="21">
        <v>3000</v>
      </c>
      <c r="D348" s="21" t="s">
        <v>14</v>
      </c>
      <c r="E348" s="21">
        <v>270</v>
      </c>
      <c r="F348" s="21">
        <v>271.5</v>
      </c>
      <c r="G348" s="30">
        <v>0</v>
      </c>
      <c r="H348" s="24">
        <f t="shared" si="544"/>
        <v>4500</v>
      </c>
      <c r="I348" s="28">
        <v>0</v>
      </c>
      <c r="J348" s="29">
        <f t="shared" si="545"/>
        <v>4500</v>
      </c>
    </row>
    <row r="349" s="2" customFormat="1" spans="1:10">
      <c r="A349" s="23">
        <v>44813</v>
      </c>
      <c r="B349" s="21" t="s">
        <v>110</v>
      </c>
      <c r="C349" s="21">
        <v>200</v>
      </c>
      <c r="D349" s="21" t="s">
        <v>14</v>
      </c>
      <c r="E349" s="21">
        <v>3250</v>
      </c>
      <c r="F349" s="21">
        <v>3265</v>
      </c>
      <c r="G349" s="21">
        <v>3280</v>
      </c>
      <c r="H349" s="24">
        <f t="shared" si="544"/>
        <v>3000</v>
      </c>
      <c r="I349" s="28">
        <v>0</v>
      </c>
      <c r="J349" s="29">
        <f t="shared" si="545"/>
        <v>3000</v>
      </c>
    </row>
    <row r="350" s="2" customFormat="1" spans="1:10">
      <c r="A350" s="23">
        <v>44812</v>
      </c>
      <c r="B350" s="21" t="s">
        <v>77</v>
      </c>
      <c r="C350" s="21">
        <v>500</v>
      </c>
      <c r="D350" s="21" t="s">
        <v>14</v>
      </c>
      <c r="E350" s="21">
        <v>3485</v>
      </c>
      <c r="F350" s="21">
        <v>3485</v>
      </c>
      <c r="G350" s="30">
        <v>0</v>
      </c>
      <c r="H350" s="24">
        <f t="shared" si="544"/>
        <v>0</v>
      </c>
      <c r="I350" s="28">
        <v>0</v>
      </c>
      <c r="J350" s="29">
        <f t="shared" si="545"/>
        <v>0</v>
      </c>
    </row>
    <row r="351" s="2" customFormat="1" spans="1:10">
      <c r="A351" s="23">
        <v>44811</v>
      </c>
      <c r="B351" s="21" t="s">
        <v>77</v>
      </c>
      <c r="C351" s="21">
        <v>500</v>
      </c>
      <c r="D351" s="21" t="s">
        <v>14</v>
      </c>
      <c r="E351" s="21">
        <v>3460</v>
      </c>
      <c r="F351" s="21">
        <v>3470</v>
      </c>
      <c r="G351" s="21">
        <v>3485</v>
      </c>
      <c r="H351" s="24">
        <f t="shared" ref="H351" si="546">(F351-E351)*C351</f>
        <v>5000</v>
      </c>
      <c r="I351" s="28">
        <v>0</v>
      </c>
      <c r="J351" s="29">
        <f t="shared" ref="J351" si="547">SUM(I351,H351)</f>
        <v>5000</v>
      </c>
    </row>
    <row r="352" s="2" customFormat="1" spans="1:10">
      <c r="A352" s="23">
        <v>44810</v>
      </c>
      <c r="B352" s="21" t="s">
        <v>59</v>
      </c>
      <c r="C352" s="21">
        <v>5000</v>
      </c>
      <c r="D352" s="21" t="s">
        <v>14</v>
      </c>
      <c r="E352" s="21">
        <v>168.5</v>
      </c>
      <c r="F352" s="21">
        <v>169.5</v>
      </c>
      <c r="G352" s="30">
        <v>0</v>
      </c>
      <c r="H352" s="24">
        <f t="shared" ref="H352:H354" si="548">(F352-E352)*C352</f>
        <v>5000</v>
      </c>
      <c r="I352" s="28">
        <v>0</v>
      </c>
      <c r="J352" s="29">
        <f t="shared" ref="J352:J354" si="549">SUM(I352,H352)</f>
        <v>5000</v>
      </c>
    </row>
    <row r="353" s="2" customFormat="1" spans="1:10">
      <c r="A353" s="23">
        <v>44810</v>
      </c>
      <c r="B353" s="21" t="s">
        <v>77</v>
      </c>
      <c r="C353" s="21">
        <v>500</v>
      </c>
      <c r="D353" s="21" t="s">
        <v>14</v>
      </c>
      <c r="E353" s="21">
        <v>3400</v>
      </c>
      <c r="F353" s="21">
        <v>3410</v>
      </c>
      <c r="G353" s="21">
        <v>3420</v>
      </c>
      <c r="H353" s="24">
        <f t="shared" si="548"/>
        <v>5000</v>
      </c>
      <c r="I353" s="28">
        <v>0</v>
      </c>
      <c r="J353" s="29">
        <f t="shared" si="549"/>
        <v>5000</v>
      </c>
    </row>
    <row r="354" s="2" customFormat="1" spans="1:10">
      <c r="A354" s="23">
        <v>44809</v>
      </c>
      <c r="B354" s="21" t="s">
        <v>66</v>
      </c>
      <c r="C354" s="21">
        <v>1200</v>
      </c>
      <c r="D354" s="21" t="s">
        <v>14</v>
      </c>
      <c r="E354" s="21">
        <v>758</v>
      </c>
      <c r="F354" s="21">
        <v>763</v>
      </c>
      <c r="G354" s="30">
        <v>0</v>
      </c>
      <c r="H354" s="24">
        <f t="shared" si="548"/>
        <v>6000</v>
      </c>
      <c r="I354" s="28">
        <v>0</v>
      </c>
      <c r="J354" s="29">
        <f t="shared" si="549"/>
        <v>6000</v>
      </c>
    </row>
    <row r="355" s="2" customFormat="1" spans="1:10">
      <c r="A355" s="31">
        <v>44805</v>
      </c>
      <c r="B355" s="32" t="s">
        <v>82</v>
      </c>
      <c r="C355" s="33">
        <v>900</v>
      </c>
      <c r="D355" s="33" t="s">
        <v>14</v>
      </c>
      <c r="E355" s="30">
        <v>1118</v>
      </c>
      <c r="F355" s="30">
        <v>1124</v>
      </c>
      <c r="G355" s="30">
        <v>0</v>
      </c>
      <c r="H355" s="24">
        <f t="shared" ref="H355" si="550">(F355-E355)*C355</f>
        <v>5400</v>
      </c>
      <c r="I355" s="28">
        <v>0</v>
      </c>
      <c r="J355" s="29">
        <f t="shared" ref="J355" si="551">SUM(I355,H355)</f>
        <v>5400</v>
      </c>
    </row>
    <row r="356" s="2" customFormat="1" spans="1:10">
      <c r="A356" s="31">
        <v>44802</v>
      </c>
      <c r="B356" s="32" t="s">
        <v>86</v>
      </c>
      <c r="C356" s="33">
        <v>250</v>
      </c>
      <c r="D356" s="33" t="s">
        <v>14</v>
      </c>
      <c r="E356" s="30">
        <v>2675</v>
      </c>
      <c r="F356" s="30">
        <v>2695</v>
      </c>
      <c r="G356" s="30">
        <v>0</v>
      </c>
      <c r="H356" s="24">
        <f t="shared" ref="H356" si="552">(F356-E356)*C356</f>
        <v>5000</v>
      </c>
      <c r="I356" s="28">
        <v>0</v>
      </c>
      <c r="J356" s="29">
        <f t="shared" ref="J356" si="553">SUM(I356,H356)</f>
        <v>5000</v>
      </c>
    </row>
    <row r="357" s="2" customFormat="1" spans="1:10">
      <c r="A357" s="31">
        <v>44799</v>
      </c>
      <c r="B357" s="32" t="s">
        <v>111</v>
      </c>
      <c r="C357" s="33">
        <v>750</v>
      </c>
      <c r="D357" s="33" t="s">
        <v>14</v>
      </c>
      <c r="E357" s="30">
        <v>1320</v>
      </c>
      <c r="F357" s="30">
        <v>1330</v>
      </c>
      <c r="G357" s="30">
        <v>0</v>
      </c>
      <c r="H357" s="24">
        <f t="shared" ref="H357" si="554">(F357-E357)*C357</f>
        <v>7500</v>
      </c>
      <c r="I357" s="28">
        <v>0</v>
      </c>
      <c r="J357" s="29">
        <f t="shared" ref="J357" si="555">SUM(I357,H357)</f>
        <v>7500</v>
      </c>
    </row>
    <row r="358" s="2" customFormat="1" spans="1:10">
      <c r="A358" s="31">
        <v>44798</v>
      </c>
      <c r="B358" s="32" t="s">
        <v>38</v>
      </c>
      <c r="C358" s="33">
        <v>1800</v>
      </c>
      <c r="D358" s="33" t="s">
        <v>14</v>
      </c>
      <c r="E358" s="30">
        <v>662</v>
      </c>
      <c r="F358" s="30">
        <v>668</v>
      </c>
      <c r="G358" s="30">
        <v>0</v>
      </c>
      <c r="H358" s="24">
        <f t="shared" ref="H358" si="556">(F358-E358)*C358</f>
        <v>10800</v>
      </c>
      <c r="I358" s="28">
        <v>0</v>
      </c>
      <c r="J358" s="29">
        <f t="shared" ref="J358" si="557">SUM(I358,H358)</f>
        <v>10800</v>
      </c>
    </row>
    <row r="359" s="2" customFormat="1" spans="1:10">
      <c r="A359" s="31">
        <v>44797</v>
      </c>
      <c r="B359" s="3" t="s">
        <v>56</v>
      </c>
      <c r="C359" s="34">
        <v>1400</v>
      </c>
      <c r="D359" s="33" t="s">
        <v>14</v>
      </c>
      <c r="E359" s="30">
        <v>1275</v>
      </c>
      <c r="F359" s="30">
        <v>1285</v>
      </c>
      <c r="G359" s="30">
        <v>0</v>
      </c>
      <c r="H359" s="24">
        <f t="shared" ref="H359" si="558">(F359-E359)*C359</f>
        <v>14000</v>
      </c>
      <c r="I359" s="28">
        <v>0</v>
      </c>
      <c r="J359" s="29">
        <f t="shared" ref="J359" si="559">SUM(I359,H359)</f>
        <v>14000</v>
      </c>
    </row>
    <row r="360" s="2" customFormat="1" spans="1:10">
      <c r="A360" s="31">
        <v>44796</v>
      </c>
      <c r="B360" s="3" t="s">
        <v>112</v>
      </c>
      <c r="C360" s="34">
        <v>1250</v>
      </c>
      <c r="D360" s="33" t="s">
        <v>14</v>
      </c>
      <c r="E360" s="30">
        <v>830</v>
      </c>
      <c r="F360" s="30">
        <v>836</v>
      </c>
      <c r="G360" s="30">
        <v>0</v>
      </c>
      <c r="H360" s="24">
        <f t="shared" ref="H360" si="560">(F360-E360)*C360</f>
        <v>7500</v>
      </c>
      <c r="I360" s="28">
        <v>0</v>
      </c>
      <c r="J360" s="29">
        <f t="shared" ref="J360" si="561">SUM(I360,H360)</f>
        <v>7500</v>
      </c>
    </row>
    <row r="361" s="2" customFormat="1" spans="1:10">
      <c r="A361" s="31">
        <v>44796</v>
      </c>
      <c r="B361" s="3" t="s">
        <v>37</v>
      </c>
      <c r="C361" s="34">
        <v>1425</v>
      </c>
      <c r="D361" s="33" t="s">
        <v>14</v>
      </c>
      <c r="E361" s="30">
        <v>456</v>
      </c>
      <c r="F361" s="30">
        <v>452</v>
      </c>
      <c r="G361" s="30">
        <v>0</v>
      </c>
      <c r="H361" s="24">
        <f t="shared" ref="H361" si="562">(F361-E361)*C361</f>
        <v>-5700</v>
      </c>
      <c r="I361" s="28">
        <v>0</v>
      </c>
      <c r="J361" s="29">
        <f t="shared" ref="J361" si="563">SUM(I361,H361)</f>
        <v>-5700</v>
      </c>
    </row>
    <row r="362" s="2" customFormat="1" spans="1:10">
      <c r="A362" s="31">
        <v>44795</v>
      </c>
      <c r="B362" s="3" t="s">
        <v>73</v>
      </c>
      <c r="C362" s="34">
        <v>500</v>
      </c>
      <c r="D362" s="33" t="s">
        <v>14</v>
      </c>
      <c r="E362" s="30">
        <v>3160</v>
      </c>
      <c r="F362" s="30">
        <v>3175</v>
      </c>
      <c r="G362" s="30">
        <v>0</v>
      </c>
      <c r="H362" s="24">
        <f t="shared" ref="H362" si="564">(F362-E362)*C362</f>
        <v>7500</v>
      </c>
      <c r="I362" s="28">
        <v>0</v>
      </c>
      <c r="J362" s="29">
        <f t="shared" ref="J362" si="565">SUM(I362,H362)</f>
        <v>7500</v>
      </c>
    </row>
    <row r="363" s="2" customFormat="1" spans="1:10">
      <c r="A363" s="31">
        <v>44792</v>
      </c>
      <c r="B363" s="3" t="s">
        <v>64</v>
      </c>
      <c r="C363" s="34">
        <v>2500</v>
      </c>
      <c r="D363" s="33" t="s">
        <v>16</v>
      </c>
      <c r="E363" s="35">
        <v>410</v>
      </c>
      <c r="F363" s="35">
        <v>406</v>
      </c>
      <c r="G363" s="35">
        <v>0</v>
      </c>
      <c r="H363" s="24">
        <f>(E363-F363)*C363</f>
        <v>10000</v>
      </c>
      <c r="I363" s="28">
        <v>0</v>
      </c>
      <c r="J363" s="29">
        <f t="shared" ref="J363" si="566">SUM(I363,H363)</f>
        <v>10000</v>
      </c>
    </row>
    <row r="364" s="2" customFormat="1" spans="1:10">
      <c r="A364" s="31">
        <v>44791</v>
      </c>
      <c r="B364" s="3" t="s">
        <v>91</v>
      </c>
      <c r="C364" s="34">
        <v>600</v>
      </c>
      <c r="D364" s="33" t="s">
        <v>14</v>
      </c>
      <c r="E364" s="30">
        <v>1100</v>
      </c>
      <c r="F364" s="30">
        <v>1110</v>
      </c>
      <c r="G364" s="30">
        <v>0</v>
      </c>
      <c r="H364" s="24">
        <f t="shared" ref="H364" si="567">(F364-E364)*C364</f>
        <v>6000</v>
      </c>
      <c r="I364" s="28">
        <v>0</v>
      </c>
      <c r="J364" s="29">
        <f t="shared" ref="J364" si="568">SUM(I364,H364)</f>
        <v>6000</v>
      </c>
    </row>
    <row r="365" s="2" customFormat="1" spans="1:10">
      <c r="A365" s="31">
        <v>44790</v>
      </c>
      <c r="B365" s="3" t="s">
        <v>112</v>
      </c>
      <c r="C365" s="34">
        <v>1250</v>
      </c>
      <c r="D365" s="33" t="s">
        <v>14</v>
      </c>
      <c r="E365" s="30">
        <v>829</v>
      </c>
      <c r="F365" s="30">
        <v>835</v>
      </c>
      <c r="G365" s="30">
        <v>0</v>
      </c>
      <c r="H365" s="24">
        <f t="shared" ref="H365" si="569">(F365-E365)*C365</f>
        <v>7500</v>
      </c>
      <c r="I365" s="28">
        <v>0</v>
      </c>
      <c r="J365" s="29">
        <f t="shared" ref="J365" si="570">SUM(I365,H365)</f>
        <v>7500</v>
      </c>
    </row>
    <row r="366" s="2" customFormat="1" spans="1:10">
      <c r="A366" s="31">
        <v>44788</v>
      </c>
      <c r="B366" s="3" t="s">
        <v>50</v>
      </c>
      <c r="C366" s="34">
        <v>975</v>
      </c>
      <c r="D366" s="33" t="s">
        <v>14</v>
      </c>
      <c r="E366" s="30">
        <v>603</v>
      </c>
      <c r="F366" s="30">
        <v>608</v>
      </c>
      <c r="G366" s="30">
        <v>0</v>
      </c>
      <c r="H366" s="24">
        <f t="shared" ref="H366" si="571">(F366-E366)*C366</f>
        <v>4875</v>
      </c>
      <c r="I366" s="28">
        <v>0</v>
      </c>
      <c r="J366" s="29">
        <f t="shared" ref="J366" si="572">SUM(I366,H366)</f>
        <v>4875</v>
      </c>
    </row>
    <row r="367" s="2" customFormat="1" spans="1:10">
      <c r="A367" s="31">
        <v>44783</v>
      </c>
      <c r="B367" s="3" t="s">
        <v>73</v>
      </c>
      <c r="C367" s="34">
        <v>500</v>
      </c>
      <c r="D367" s="33" t="s">
        <v>14</v>
      </c>
      <c r="E367" s="30">
        <v>2810</v>
      </c>
      <c r="F367" s="30">
        <v>2825</v>
      </c>
      <c r="G367" s="30">
        <v>0</v>
      </c>
      <c r="H367" s="24">
        <f t="shared" ref="H367" si="573">(F367-E367)*C367</f>
        <v>7500</v>
      </c>
      <c r="I367" s="28">
        <v>0</v>
      </c>
      <c r="J367" s="29">
        <f t="shared" ref="J367" si="574">SUM(I367,H367)</f>
        <v>7500</v>
      </c>
    </row>
    <row r="368" s="2" customFormat="1" spans="1:10">
      <c r="A368" s="31">
        <v>44781</v>
      </c>
      <c r="B368" s="3" t="s">
        <v>73</v>
      </c>
      <c r="C368" s="34">
        <v>500</v>
      </c>
      <c r="D368" s="33" t="s">
        <v>14</v>
      </c>
      <c r="E368" s="30">
        <v>2750</v>
      </c>
      <c r="F368" s="30">
        <v>2765</v>
      </c>
      <c r="G368" s="30">
        <v>0</v>
      </c>
      <c r="H368" s="24">
        <f t="shared" ref="H368" si="575">(F368-E368)*C368</f>
        <v>7500</v>
      </c>
      <c r="I368" s="28">
        <v>0</v>
      </c>
      <c r="J368" s="29">
        <f t="shared" ref="J368" si="576">SUM(I368,H368)</f>
        <v>7500</v>
      </c>
    </row>
    <row r="369" s="2" customFormat="1" spans="1:10">
      <c r="A369" s="31">
        <v>44781</v>
      </c>
      <c r="B369" s="3" t="s">
        <v>113</v>
      </c>
      <c r="C369" s="34">
        <v>125</v>
      </c>
      <c r="D369" s="33" t="s">
        <v>14</v>
      </c>
      <c r="E369" s="30">
        <v>7400</v>
      </c>
      <c r="F369" s="30">
        <v>7440</v>
      </c>
      <c r="G369" s="30">
        <v>0</v>
      </c>
      <c r="H369" s="24">
        <f t="shared" ref="H369" si="577">(F369-E369)*C369</f>
        <v>5000</v>
      </c>
      <c r="I369" s="28">
        <v>0</v>
      </c>
      <c r="J369" s="29">
        <f t="shared" ref="J369" si="578">SUM(I369,H369)</f>
        <v>5000</v>
      </c>
    </row>
    <row r="370" s="2" customFormat="1" spans="1:10">
      <c r="A370" s="31">
        <v>44776</v>
      </c>
      <c r="B370" s="3" t="s">
        <v>107</v>
      </c>
      <c r="C370" s="34">
        <v>150</v>
      </c>
      <c r="D370" s="33" t="s">
        <v>14</v>
      </c>
      <c r="E370" s="30">
        <v>4830</v>
      </c>
      <c r="F370" s="30">
        <v>4790</v>
      </c>
      <c r="G370" s="30">
        <v>0</v>
      </c>
      <c r="H370" s="24">
        <f t="shared" ref="H370" si="579">(F370-E370)*C370</f>
        <v>-6000</v>
      </c>
      <c r="I370" s="28">
        <v>0</v>
      </c>
      <c r="J370" s="29">
        <f t="shared" ref="J370" si="580">SUM(I370,H370)</f>
        <v>-6000</v>
      </c>
    </row>
    <row r="371" s="2" customFormat="1" spans="1:10">
      <c r="A371" s="31">
        <v>44771</v>
      </c>
      <c r="B371" s="3" t="s">
        <v>114</v>
      </c>
      <c r="C371" s="34">
        <v>500</v>
      </c>
      <c r="D371" s="33" t="s">
        <v>14</v>
      </c>
      <c r="E371" s="30">
        <v>1000</v>
      </c>
      <c r="F371" s="30">
        <v>1015</v>
      </c>
      <c r="G371" s="30">
        <v>0</v>
      </c>
      <c r="H371" s="24">
        <f t="shared" ref="H371" si="581">(F371-E371)*C371</f>
        <v>7500</v>
      </c>
      <c r="I371" s="28">
        <v>0</v>
      </c>
      <c r="J371" s="29">
        <f t="shared" ref="J371" si="582">SUM(I371,H371)</f>
        <v>7500</v>
      </c>
    </row>
    <row r="372" s="2" customFormat="1" spans="1:10">
      <c r="A372" s="31">
        <v>44769</v>
      </c>
      <c r="B372" s="3" t="s">
        <v>41</v>
      </c>
      <c r="C372" s="34">
        <v>1150</v>
      </c>
      <c r="D372" s="33" t="s">
        <v>14</v>
      </c>
      <c r="E372" s="30">
        <v>369</v>
      </c>
      <c r="F372" s="30">
        <v>375</v>
      </c>
      <c r="G372" s="30">
        <v>379</v>
      </c>
      <c r="H372" s="24">
        <f t="shared" ref="H372" si="583">(F372-E372)*C372</f>
        <v>6900</v>
      </c>
      <c r="I372" s="24">
        <f>(G372-F372)*C372</f>
        <v>4600</v>
      </c>
      <c r="J372" s="29">
        <f t="shared" ref="J372" si="584">SUM(I372,H372)</f>
        <v>11500</v>
      </c>
    </row>
    <row r="373" s="2" customFormat="1" spans="1:10">
      <c r="A373" s="31">
        <v>44767</v>
      </c>
      <c r="B373" s="3" t="s">
        <v>115</v>
      </c>
      <c r="C373" s="34">
        <v>1350</v>
      </c>
      <c r="D373" s="33" t="s">
        <v>14</v>
      </c>
      <c r="E373" s="30">
        <v>0</v>
      </c>
      <c r="F373" s="30">
        <v>0</v>
      </c>
      <c r="G373" s="30">
        <v>0</v>
      </c>
      <c r="H373" s="24">
        <f t="shared" ref="H373" si="585">(F373-E373)*C373</f>
        <v>0</v>
      </c>
      <c r="I373" s="28">
        <v>0</v>
      </c>
      <c r="J373" s="29">
        <f t="shared" ref="J373" si="586">SUM(I373,H373)</f>
        <v>0</v>
      </c>
    </row>
    <row r="374" s="2" customFormat="1" spans="1:10">
      <c r="A374" s="31">
        <v>44764</v>
      </c>
      <c r="B374" s="3" t="s">
        <v>116</v>
      </c>
      <c r="C374" s="34">
        <v>1100</v>
      </c>
      <c r="D374" s="33" t="s">
        <v>14</v>
      </c>
      <c r="E374" s="30">
        <v>0</v>
      </c>
      <c r="F374" s="30">
        <v>0</v>
      </c>
      <c r="G374" s="30">
        <v>0</v>
      </c>
      <c r="H374" s="24">
        <f t="shared" ref="H374" si="587">(F374-E374)*C374</f>
        <v>0</v>
      </c>
      <c r="I374" s="28">
        <v>0</v>
      </c>
      <c r="J374" s="29">
        <f t="shared" ref="J374" si="588">SUM(I374,H374)</f>
        <v>0</v>
      </c>
    </row>
    <row r="375" s="2" customFormat="1" spans="1:10">
      <c r="A375" s="31">
        <v>44761</v>
      </c>
      <c r="B375" s="3" t="s">
        <v>33</v>
      </c>
      <c r="C375" s="34">
        <v>5000</v>
      </c>
      <c r="D375" s="33" t="s">
        <v>14</v>
      </c>
      <c r="E375" s="30">
        <v>155.2</v>
      </c>
      <c r="F375" s="30">
        <v>156.5</v>
      </c>
      <c r="G375" s="30">
        <v>158</v>
      </c>
      <c r="H375" s="24">
        <f t="shared" ref="H375" si="589">(F375-E375)*C375</f>
        <v>6500.00000000006</v>
      </c>
      <c r="I375" s="24">
        <f>(G375-F375)*C375</f>
        <v>7500</v>
      </c>
      <c r="J375" s="29">
        <f t="shared" ref="J375" si="590">SUM(I375,H375)</f>
        <v>14000.0000000001</v>
      </c>
    </row>
    <row r="376" s="2" customFormat="1" spans="1:10">
      <c r="A376" s="31">
        <v>44760</v>
      </c>
      <c r="B376" s="3" t="s">
        <v>117</v>
      </c>
      <c r="C376" s="34">
        <v>2000</v>
      </c>
      <c r="D376" s="33" t="s">
        <v>14</v>
      </c>
      <c r="E376" s="30">
        <v>0</v>
      </c>
      <c r="F376" s="30">
        <v>0</v>
      </c>
      <c r="G376" s="30">
        <v>0</v>
      </c>
      <c r="H376" s="24">
        <f t="shared" ref="H376" si="591">(F376-E376)*C376</f>
        <v>0</v>
      </c>
      <c r="I376" s="28">
        <v>0</v>
      </c>
      <c r="J376" s="29">
        <f t="shared" ref="J376" si="592">SUM(I376,H376)</f>
        <v>0</v>
      </c>
    </row>
    <row r="377" s="2" customFormat="1" spans="1:10">
      <c r="A377" s="31">
        <v>44757</v>
      </c>
      <c r="B377" s="3" t="s">
        <v>99</v>
      </c>
      <c r="C377" s="34">
        <v>725</v>
      </c>
      <c r="D377" s="33" t="s">
        <v>14</v>
      </c>
      <c r="E377" s="30">
        <v>1210</v>
      </c>
      <c r="F377" s="30">
        <v>1219</v>
      </c>
      <c r="G377" s="30">
        <v>0</v>
      </c>
      <c r="H377" s="24">
        <f t="shared" ref="H377" si="593">(F377-E377)*C377</f>
        <v>6525</v>
      </c>
      <c r="I377" s="28">
        <v>0</v>
      </c>
      <c r="J377" s="29">
        <f t="shared" ref="J377" si="594">SUM(I377,H377)</f>
        <v>6525</v>
      </c>
    </row>
    <row r="378" s="2" customFormat="1" spans="1:10">
      <c r="A378" s="31">
        <v>44755</v>
      </c>
      <c r="B378" s="3" t="s">
        <v>62</v>
      </c>
      <c r="C378" s="34">
        <v>1000</v>
      </c>
      <c r="D378" s="33" t="s">
        <v>14</v>
      </c>
      <c r="E378" s="30">
        <v>591.5</v>
      </c>
      <c r="F378" s="30">
        <v>597</v>
      </c>
      <c r="G378" s="30">
        <v>0</v>
      </c>
      <c r="H378" s="24">
        <f t="shared" ref="H378" si="595">(F378-E378)*C378</f>
        <v>5500</v>
      </c>
      <c r="I378" s="28">
        <v>0</v>
      </c>
      <c r="J378" s="29">
        <f t="shared" ref="J378" si="596">SUM(I378,H378)</f>
        <v>5500</v>
      </c>
    </row>
    <row r="379" s="2" customFormat="1" spans="1:10">
      <c r="A379" s="31">
        <v>44753</v>
      </c>
      <c r="B379" s="3" t="s">
        <v>109</v>
      </c>
      <c r="C379" s="34">
        <v>1300</v>
      </c>
      <c r="D379" s="33" t="s">
        <v>14</v>
      </c>
      <c r="E379" s="30">
        <v>0</v>
      </c>
      <c r="F379" s="30">
        <v>0</v>
      </c>
      <c r="G379" s="30">
        <v>0</v>
      </c>
      <c r="H379" s="24">
        <f t="shared" ref="H379" si="597">(F379-E379)*C379</f>
        <v>0</v>
      </c>
      <c r="I379" s="28">
        <v>0</v>
      </c>
      <c r="J379" s="29">
        <f t="shared" ref="J379" si="598">SUM(I379,H379)</f>
        <v>0</v>
      </c>
    </row>
    <row r="380" s="2" customFormat="1" spans="1:10">
      <c r="A380" s="31">
        <v>44748</v>
      </c>
      <c r="B380" s="3" t="s">
        <v>50</v>
      </c>
      <c r="C380" s="34">
        <v>975</v>
      </c>
      <c r="D380" s="33" t="s">
        <v>14</v>
      </c>
      <c r="E380" s="35">
        <v>461</v>
      </c>
      <c r="F380" s="35">
        <v>466.8</v>
      </c>
      <c r="G380" s="30">
        <v>0</v>
      </c>
      <c r="H380" s="24">
        <f t="shared" ref="H380" si="599">(F380-E380)*C380</f>
        <v>5655.00000000001</v>
      </c>
      <c r="I380" s="28">
        <v>0</v>
      </c>
      <c r="J380" s="29">
        <f t="shared" ref="J380" si="600">SUM(I380,H380)</f>
        <v>5655.00000000001</v>
      </c>
    </row>
    <row r="381" s="2" customFormat="1" spans="1:10">
      <c r="A381" s="31">
        <v>44746</v>
      </c>
      <c r="B381" s="3" t="s">
        <v>118</v>
      </c>
      <c r="C381" s="34">
        <v>1250</v>
      </c>
      <c r="D381" s="33" t="s">
        <v>14</v>
      </c>
      <c r="E381" s="35">
        <v>435</v>
      </c>
      <c r="F381" s="35">
        <v>441</v>
      </c>
      <c r="G381" s="30">
        <v>0</v>
      </c>
      <c r="H381" s="24">
        <f t="shared" ref="H381" si="601">(F381-E381)*C381</f>
        <v>7500</v>
      </c>
      <c r="I381" s="28">
        <v>0</v>
      </c>
      <c r="J381" s="29">
        <f t="shared" ref="J381" si="602">SUM(I381,H381)</f>
        <v>7500</v>
      </c>
    </row>
    <row r="382" s="2" customFormat="1" spans="1:10">
      <c r="A382" s="31">
        <v>44743</v>
      </c>
      <c r="B382" s="3" t="s">
        <v>119</v>
      </c>
      <c r="C382" s="34">
        <v>2300</v>
      </c>
      <c r="D382" s="33" t="s">
        <v>14</v>
      </c>
      <c r="E382" s="35">
        <v>171.5</v>
      </c>
      <c r="F382" s="35">
        <v>175</v>
      </c>
      <c r="G382" s="30">
        <v>0</v>
      </c>
      <c r="H382" s="24">
        <f t="shared" ref="H382" si="603">(F382-E382)*C382</f>
        <v>8050</v>
      </c>
      <c r="I382" s="28">
        <v>0</v>
      </c>
      <c r="J382" s="29">
        <f t="shared" ref="J382" si="604">SUM(I382,H382)</f>
        <v>8050</v>
      </c>
    </row>
    <row r="383" s="3" customFormat="1" ht="14.25" spans="1:10">
      <c r="A383" s="36">
        <v>44741</v>
      </c>
      <c r="B383" s="3" t="s">
        <v>120</v>
      </c>
      <c r="C383" s="3">
        <v>3750</v>
      </c>
      <c r="D383" s="33" t="s">
        <v>14</v>
      </c>
      <c r="E383" s="30">
        <v>0</v>
      </c>
      <c r="F383" s="30">
        <v>0</v>
      </c>
      <c r="G383" s="30">
        <v>0</v>
      </c>
      <c r="H383" s="24">
        <f t="shared" ref="H383" si="605">(F383-E383)*C383</f>
        <v>0</v>
      </c>
      <c r="I383" s="28">
        <v>0</v>
      </c>
      <c r="J383" s="29">
        <f t="shared" ref="J383" si="606">SUM(I383,H383)</f>
        <v>0</v>
      </c>
    </row>
    <row r="384" spans="1:12">
      <c r="A384" s="31">
        <v>44740</v>
      </c>
      <c r="B384" s="3" t="s">
        <v>121</v>
      </c>
      <c r="C384" s="34">
        <v>1550</v>
      </c>
      <c r="D384" s="33" t="s">
        <v>14</v>
      </c>
      <c r="E384" s="35">
        <v>268</v>
      </c>
      <c r="F384" s="35">
        <v>276.9</v>
      </c>
      <c r="G384" s="35">
        <v>0</v>
      </c>
      <c r="H384" s="24">
        <f t="shared" ref="H384" si="607">(F384-E384)*C384</f>
        <v>13795</v>
      </c>
      <c r="I384" s="28">
        <v>0</v>
      </c>
      <c r="J384" s="29">
        <f t="shared" ref="J384" si="608">SUM(I384,H384)</f>
        <v>13795</v>
      </c>
      <c r="K384" s="37"/>
      <c r="L384" s="38"/>
    </row>
    <row r="385" spans="1:12">
      <c r="A385" s="31">
        <v>44739</v>
      </c>
      <c r="B385" s="3" t="s">
        <v>122</v>
      </c>
      <c r="C385" s="34">
        <v>150</v>
      </c>
      <c r="D385" s="33" t="s">
        <v>14</v>
      </c>
      <c r="E385" s="35">
        <v>2193</v>
      </c>
      <c r="F385" s="35">
        <v>2130.9</v>
      </c>
      <c r="G385" s="35">
        <v>0</v>
      </c>
      <c r="H385" s="24">
        <f t="shared" ref="H385" si="609">(F385-E385)*C385</f>
        <v>-9314.99999999999</v>
      </c>
      <c r="I385" s="28">
        <v>0</v>
      </c>
      <c r="J385" s="29">
        <f t="shared" ref="J385" si="610">SUM(I385,H385)</f>
        <v>-9314.99999999999</v>
      </c>
      <c r="K385" s="37"/>
      <c r="L385" s="38"/>
    </row>
    <row r="386" spans="1:12">
      <c r="A386" s="31">
        <v>44736</v>
      </c>
      <c r="B386" s="3" t="s">
        <v>123</v>
      </c>
      <c r="C386" s="34">
        <v>3800</v>
      </c>
      <c r="D386" s="33" t="s">
        <v>14</v>
      </c>
      <c r="E386" s="35">
        <v>230.15</v>
      </c>
      <c r="F386" s="35">
        <v>233.9</v>
      </c>
      <c r="G386" s="35">
        <v>0</v>
      </c>
      <c r="H386" s="24">
        <f t="shared" ref="H386" si="611">(F386-E386)*C386</f>
        <v>14250</v>
      </c>
      <c r="I386" s="28">
        <v>0</v>
      </c>
      <c r="J386" s="29">
        <f t="shared" ref="J386" si="612">SUM(I386,H386)</f>
        <v>14250</v>
      </c>
      <c r="K386" s="37"/>
      <c r="L386" s="38"/>
    </row>
    <row r="387" spans="1:12">
      <c r="A387" s="31">
        <v>44734</v>
      </c>
      <c r="B387" s="3" t="s">
        <v>124</v>
      </c>
      <c r="C387" s="34">
        <v>1550</v>
      </c>
      <c r="D387" s="33" t="s">
        <v>14</v>
      </c>
      <c r="E387" s="35">
        <v>0</v>
      </c>
      <c r="F387" s="35">
        <v>0</v>
      </c>
      <c r="G387" s="35">
        <v>0</v>
      </c>
      <c r="H387" s="24">
        <f t="shared" ref="H387" si="613">(F387-E387)*C387</f>
        <v>0</v>
      </c>
      <c r="I387" s="24">
        <v>0</v>
      </c>
      <c r="J387" s="29">
        <f t="shared" ref="J387" si="614">SUM(I387,H387)</f>
        <v>0</v>
      </c>
      <c r="K387" s="37"/>
      <c r="L387" s="38"/>
    </row>
    <row r="388" spans="1:12">
      <c r="A388" s="31">
        <v>44733</v>
      </c>
      <c r="B388" s="3" t="s">
        <v>120</v>
      </c>
      <c r="C388" s="34">
        <v>3750</v>
      </c>
      <c r="D388" s="33" t="s">
        <v>14</v>
      </c>
      <c r="E388" s="35">
        <v>172.6</v>
      </c>
      <c r="F388" s="35">
        <v>175.6</v>
      </c>
      <c r="G388" s="35">
        <v>0</v>
      </c>
      <c r="H388" s="24">
        <f t="shared" ref="H388" si="615">(F388-E388)*C388</f>
        <v>11250</v>
      </c>
      <c r="I388" s="28">
        <v>0</v>
      </c>
      <c r="J388" s="29">
        <f t="shared" ref="J388" si="616">SUM(I388,H388)</f>
        <v>11250</v>
      </c>
      <c r="K388" s="37"/>
      <c r="L388" s="38"/>
    </row>
    <row r="389" spans="1:12">
      <c r="A389" s="31">
        <v>44732</v>
      </c>
      <c r="B389" s="3" t="s">
        <v>109</v>
      </c>
      <c r="C389" s="34">
        <v>1300</v>
      </c>
      <c r="D389" s="33" t="s">
        <v>14</v>
      </c>
      <c r="E389" s="35">
        <v>555.9</v>
      </c>
      <c r="F389" s="35">
        <v>548.9</v>
      </c>
      <c r="G389" s="35">
        <v>0</v>
      </c>
      <c r="H389" s="24">
        <f t="shared" ref="H389" si="617">(F389-E389)*C389</f>
        <v>-9100</v>
      </c>
      <c r="I389" s="24">
        <v>0</v>
      </c>
      <c r="J389" s="29">
        <f t="shared" ref="J389" si="618">SUM(I389,H389)</f>
        <v>-9100</v>
      </c>
      <c r="K389" s="37"/>
      <c r="L389" s="38"/>
    </row>
    <row r="390" spans="1:12">
      <c r="A390" s="31">
        <v>44727</v>
      </c>
      <c r="B390" s="3" t="s">
        <v>100</v>
      </c>
      <c r="C390" s="34">
        <v>4022</v>
      </c>
      <c r="D390" s="33" t="s">
        <v>14</v>
      </c>
      <c r="E390" s="35">
        <v>221</v>
      </c>
      <c r="F390" s="35">
        <v>222</v>
      </c>
      <c r="G390" s="35">
        <v>0</v>
      </c>
      <c r="H390" s="24">
        <f t="shared" ref="H390" si="619">(F390-E390)*C390</f>
        <v>4022</v>
      </c>
      <c r="I390" s="24">
        <v>0</v>
      </c>
      <c r="J390" s="29">
        <f t="shared" ref="J390" si="620">SUM(I390,H390)</f>
        <v>4022</v>
      </c>
      <c r="K390" s="37"/>
      <c r="L390" s="38"/>
    </row>
    <row r="391" s="3" customFormat="1" ht="14.25" spans="1:10">
      <c r="A391" s="36">
        <v>44722</v>
      </c>
      <c r="B391" s="3" t="s">
        <v>123</v>
      </c>
      <c r="C391" s="3">
        <v>0</v>
      </c>
      <c r="D391" s="33" t="s">
        <v>14</v>
      </c>
      <c r="E391" s="30">
        <v>0</v>
      </c>
      <c r="F391" s="30">
        <v>0</v>
      </c>
      <c r="G391" s="30">
        <v>0</v>
      </c>
      <c r="H391" s="24">
        <f t="shared" ref="H391" si="621">(F391-E391)*C391</f>
        <v>0</v>
      </c>
      <c r="I391" s="28">
        <v>0</v>
      </c>
      <c r="J391" s="29">
        <f t="shared" ref="J391" si="622">SUM(I391,H391)</f>
        <v>0</v>
      </c>
    </row>
    <row r="392" spans="1:12">
      <c r="A392" s="31">
        <v>44720</v>
      </c>
      <c r="B392" s="3" t="s">
        <v>123</v>
      </c>
      <c r="C392" s="34">
        <v>3750</v>
      </c>
      <c r="D392" s="33" t="s">
        <v>14</v>
      </c>
      <c r="E392" s="35">
        <v>248.9</v>
      </c>
      <c r="F392" s="35">
        <v>244.9</v>
      </c>
      <c r="G392" s="35">
        <v>0</v>
      </c>
      <c r="H392" s="24">
        <f t="shared" ref="H392" si="623">(F392-E392)*C392</f>
        <v>-15000</v>
      </c>
      <c r="I392" s="24">
        <v>0</v>
      </c>
      <c r="J392" s="29">
        <f t="shared" ref="J392" si="624">SUM(I392,H392)</f>
        <v>-15000</v>
      </c>
      <c r="K392" s="37"/>
      <c r="L392" s="38"/>
    </row>
    <row r="393" spans="1:12">
      <c r="A393" s="31">
        <v>44713</v>
      </c>
      <c r="B393" s="3" t="s">
        <v>123</v>
      </c>
      <c r="C393" s="34">
        <v>3750</v>
      </c>
      <c r="D393" s="33" t="s">
        <v>14</v>
      </c>
      <c r="E393" s="35">
        <v>239.15</v>
      </c>
      <c r="F393" s="35">
        <v>243</v>
      </c>
      <c r="G393" s="35">
        <v>246</v>
      </c>
      <c r="H393" s="24">
        <f t="shared" ref="H393" si="625">(F393-E393)*C393</f>
        <v>14437.5</v>
      </c>
      <c r="I393" s="24">
        <f>(G393-F393)*C393</f>
        <v>11250</v>
      </c>
      <c r="J393" s="29">
        <f t="shared" ref="J393" si="626">SUM(I393,H393)</f>
        <v>25687.5</v>
      </c>
      <c r="K393" s="37"/>
      <c r="L393" s="38"/>
    </row>
    <row r="394" spans="1:12">
      <c r="A394" s="31">
        <v>44711</v>
      </c>
      <c r="B394" s="3" t="s">
        <v>125</v>
      </c>
      <c r="C394" s="34">
        <v>2600</v>
      </c>
      <c r="D394" s="33" t="s">
        <v>14</v>
      </c>
      <c r="E394" s="35">
        <v>266</v>
      </c>
      <c r="F394" s="35">
        <v>269.9</v>
      </c>
      <c r="G394" s="35">
        <v>0</v>
      </c>
      <c r="H394" s="24">
        <f t="shared" ref="H394" si="627">(F394-E394)*C394</f>
        <v>10139.9999999999</v>
      </c>
      <c r="I394" s="28">
        <v>0</v>
      </c>
      <c r="J394" s="29">
        <f t="shared" ref="J394" si="628">SUM(I394,H394)</f>
        <v>10139.9999999999</v>
      </c>
      <c r="K394" s="37"/>
      <c r="L394" s="38"/>
    </row>
    <row r="395" spans="1:12">
      <c r="A395" s="31">
        <v>44708</v>
      </c>
      <c r="B395" s="3" t="s">
        <v>126</v>
      </c>
      <c r="C395" s="34">
        <v>250</v>
      </c>
      <c r="D395" s="33" t="s">
        <v>14</v>
      </c>
      <c r="E395" s="35">
        <v>2277.9</v>
      </c>
      <c r="F395" s="35">
        <v>2299</v>
      </c>
      <c r="G395" s="35">
        <v>0</v>
      </c>
      <c r="H395" s="24">
        <f t="shared" ref="H395" si="629">(F395-E395)*C395</f>
        <v>5274.99999999998</v>
      </c>
      <c r="I395" s="28">
        <v>0</v>
      </c>
      <c r="J395" s="29">
        <f t="shared" ref="J395" si="630">SUM(I395,H395)</f>
        <v>5274.99999999998</v>
      </c>
      <c r="K395" s="37"/>
      <c r="L395" s="38"/>
    </row>
    <row r="396" spans="1:12">
      <c r="A396" s="31">
        <v>44707</v>
      </c>
      <c r="B396" s="3" t="s">
        <v>120</v>
      </c>
      <c r="C396" s="34">
        <v>3750</v>
      </c>
      <c r="D396" s="33" t="s">
        <v>16</v>
      </c>
      <c r="E396" s="35">
        <v>180.15</v>
      </c>
      <c r="F396" s="35">
        <v>177.6</v>
      </c>
      <c r="G396" s="35">
        <v>0</v>
      </c>
      <c r="H396" s="24">
        <f>(E396-F396)*C396</f>
        <v>9562.50000000004</v>
      </c>
      <c r="I396" s="28">
        <v>0</v>
      </c>
      <c r="J396" s="29">
        <f t="shared" ref="J396" si="631">SUM(I396,H396)</f>
        <v>9562.50000000004</v>
      </c>
      <c r="K396" s="37"/>
      <c r="L396" s="38"/>
    </row>
    <row r="397" spans="1:12">
      <c r="A397" s="31">
        <v>44706</v>
      </c>
      <c r="B397" s="3" t="s">
        <v>127</v>
      </c>
      <c r="C397" s="34">
        <v>0</v>
      </c>
      <c r="D397" s="33" t="s">
        <v>16</v>
      </c>
      <c r="E397" s="35">
        <v>0</v>
      </c>
      <c r="F397" s="35">
        <v>0</v>
      </c>
      <c r="G397" s="35">
        <v>0</v>
      </c>
      <c r="H397" s="28">
        <v>0</v>
      </c>
      <c r="I397" s="28">
        <v>0</v>
      </c>
      <c r="J397" s="28">
        <v>0</v>
      </c>
      <c r="K397" s="37"/>
      <c r="L397" s="38"/>
    </row>
    <row r="398" s="3" customFormat="1" ht="14.25" spans="1:10">
      <c r="A398" s="36">
        <v>44705</v>
      </c>
      <c r="B398" s="3" t="s">
        <v>128</v>
      </c>
      <c r="C398" s="3">
        <v>1600</v>
      </c>
      <c r="D398" s="33" t="s">
        <v>16</v>
      </c>
      <c r="E398" s="30">
        <v>383.9</v>
      </c>
      <c r="F398" s="30">
        <v>375.9</v>
      </c>
      <c r="G398" s="30">
        <v>0</v>
      </c>
      <c r="H398" s="24">
        <f>(E398-F398)*C398</f>
        <v>12800</v>
      </c>
      <c r="I398" s="28">
        <v>0</v>
      </c>
      <c r="J398" s="29">
        <f t="shared" ref="J398" si="632">SUM(I398,H398)</f>
        <v>12800</v>
      </c>
    </row>
    <row r="399" s="3" customFormat="1" ht="14.25" spans="1:10">
      <c r="A399" s="36">
        <v>44704</v>
      </c>
      <c r="B399" s="3" t="s">
        <v>104</v>
      </c>
      <c r="C399" s="30">
        <v>800</v>
      </c>
      <c r="D399" s="3" t="s">
        <v>14</v>
      </c>
      <c r="E399" s="30">
        <v>600.9</v>
      </c>
      <c r="F399" s="30">
        <v>612</v>
      </c>
      <c r="G399" s="30">
        <v>0</v>
      </c>
      <c r="H399" s="24">
        <f t="shared" ref="H399" si="633">(F399-E399)*C399</f>
        <v>8880.00000000002</v>
      </c>
      <c r="I399" s="28">
        <v>0</v>
      </c>
      <c r="J399" s="29">
        <f t="shared" ref="J399" si="634">SUM(I399,H399)</f>
        <v>8880.00000000002</v>
      </c>
    </row>
    <row r="400" s="3" customFormat="1" ht="14.25" spans="1:10">
      <c r="A400" s="36">
        <v>44701</v>
      </c>
      <c r="B400" s="3" t="s">
        <v>104</v>
      </c>
      <c r="C400" s="30">
        <v>800</v>
      </c>
      <c r="D400" s="33" t="s">
        <v>14</v>
      </c>
      <c r="E400" s="30">
        <v>0</v>
      </c>
      <c r="F400" s="30">
        <v>0</v>
      </c>
      <c r="G400" s="30">
        <v>0</v>
      </c>
      <c r="H400" s="39">
        <v>0</v>
      </c>
      <c r="I400" s="34">
        <v>0</v>
      </c>
      <c r="J400" s="40">
        <v>0</v>
      </c>
    </row>
    <row r="401" s="3" customFormat="1" ht="14.25" spans="1:10">
      <c r="A401" s="36">
        <v>44701</v>
      </c>
      <c r="B401" s="3" t="s">
        <v>123</v>
      </c>
      <c r="C401" s="3">
        <v>3750</v>
      </c>
      <c r="D401" s="33" t="s">
        <v>14</v>
      </c>
      <c r="E401" s="30">
        <v>236.9</v>
      </c>
      <c r="F401" s="30">
        <v>233.9</v>
      </c>
      <c r="G401" s="30">
        <v>0</v>
      </c>
      <c r="H401" s="24">
        <f t="shared" ref="H401" si="635">(F401-E401)*C401</f>
        <v>-11250</v>
      </c>
      <c r="I401" s="28">
        <v>0</v>
      </c>
      <c r="J401" s="29">
        <f t="shared" ref="J401" si="636">SUM(I401,H401)</f>
        <v>-11250</v>
      </c>
    </row>
    <row r="402" s="3" customFormat="1" ht="14.25" spans="1:10">
      <c r="A402" s="36">
        <v>44700</v>
      </c>
      <c r="B402" s="3" t="s">
        <v>120</v>
      </c>
      <c r="C402" s="3">
        <v>3750</v>
      </c>
      <c r="D402" s="33" t="s">
        <v>14</v>
      </c>
      <c r="E402" s="30">
        <v>193</v>
      </c>
      <c r="F402" s="30">
        <v>194.65</v>
      </c>
      <c r="G402" s="30">
        <v>0</v>
      </c>
      <c r="H402" s="24">
        <f t="shared" ref="H402" si="637">(F402-E402)*C402</f>
        <v>6187.50000000002</v>
      </c>
      <c r="I402" s="28">
        <v>0</v>
      </c>
      <c r="J402" s="29">
        <f t="shared" ref="J402" si="638">SUM(I402,H402)</f>
        <v>6187.50000000002</v>
      </c>
    </row>
    <row r="403" s="3" customFormat="1" ht="14.25" spans="1:10">
      <c r="A403" s="36">
        <v>44699</v>
      </c>
      <c r="B403" s="3" t="s">
        <v>107</v>
      </c>
      <c r="C403" s="3">
        <v>150</v>
      </c>
      <c r="D403" s="33" t="s">
        <v>14</v>
      </c>
      <c r="E403" s="30">
        <v>4375.9</v>
      </c>
      <c r="F403" s="30">
        <v>4299.9</v>
      </c>
      <c r="G403" s="30">
        <v>0</v>
      </c>
      <c r="H403" s="24">
        <f t="shared" ref="H403" si="639">(F403-E403)*C403</f>
        <v>-11400</v>
      </c>
      <c r="I403" s="28">
        <v>0</v>
      </c>
      <c r="J403" s="29">
        <f t="shared" ref="J403" si="640">SUM(I403,H403)</f>
        <v>-11400</v>
      </c>
    </row>
    <row r="404" spans="1:12">
      <c r="A404" s="31">
        <v>44698</v>
      </c>
      <c r="B404" s="3" t="s">
        <v>107</v>
      </c>
      <c r="C404" s="34">
        <v>150</v>
      </c>
      <c r="D404" s="33" t="s">
        <v>14</v>
      </c>
      <c r="E404" s="35">
        <v>4190</v>
      </c>
      <c r="F404" s="35">
        <v>4290</v>
      </c>
      <c r="G404" s="35">
        <v>0</v>
      </c>
      <c r="H404" s="24">
        <f t="shared" ref="H404" si="641">(F404-E404)*C404</f>
        <v>15000</v>
      </c>
      <c r="I404" s="28">
        <v>0</v>
      </c>
      <c r="J404" s="29">
        <f t="shared" ref="J404" si="642">SUM(I404,H404)</f>
        <v>15000</v>
      </c>
      <c r="K404" s="37"/>
      <c r="L404" s="38"/>
    </row>
    <row r="405" spans="1:12">
      <c r="A405" s="31">
        <v>44694</v>
      </c>
      <c r="B405" s="3" t="s">
        <v>120</v>
      </c>
      <c r="C405" s="34">
        <v>3750</v>
      </c>
      <c r="D405" s="33" t="s">
        <v>14</v>
      </c>
      <c r="E405" s="35">
        <v>191.15</v>
      </c>
      <c r="F405" s="35">
        <v>188.15</v>
      </c>
      <c r="G405" s="35">
        <v>0</v>
      </c>
      <c r="H405" s="24">
        <f t="shared" ref="H405" si="643">(F405-E405)*C405</f>
        <v>-11250</v>
      </c>
      <c r="I405" s="28">
        <v>0</v>
      </c>
      <c r="J405" s="29">
        <f t="shared" ref="J405" si="644">SUM(I405,H405)</f>
        <v>-11250</v>
      </c>
      <c r="K405" s="37"/>
      <c r="L405" s="38"/>
    </row>
    <row r="406" spans="1:12">
      <c r="A406" s="31">
        <v>44692</v>
      </c>
      <c r="B406" s="3" t="s">
        <v>36</v>
      </c>
      <c r="C406" s="34">
        <v>3000</v>
      </c>
      <c r="D406" s="33" t="s">
        <v>14</v>
      </c>
      <c r="E406" s="35">
        <v>236.9</v>
      </c>
      <c r="F406" s="35">
        <v>240.9</v>
      </c>
      <c r="G406" s="35">
        <v>0</v>
      </c>
      <c r="H406" s="24">
        <f t="shared" ref="H406" si="645">(F406-E406)*C406</f>
        <v>12000</v>
      </c>
      <c r="I406" s="28">
        <v>0</v>
      </c>
      <c r="J406" s="29">
        <f t="shared" ref="J406" si="646">SUM(I406,H406)</f>
        <v>12000</v>
      </c>
      <c r="K406" s="37"/>
      <c r="L406" s="38"/>
    </row>
    <row r="407" spans="1:12">
      <c r="A407" s="31">
        <v>44691</v>
      </c>
      <c r="B407" s="3" t="s">
        <v>51</v>
      </c>
      <c r="C407" s="34">
        <v>300</v>
      </c>
      <c r="D407" s="33" t="s">
        <v>14</v>
      </c>
      <c r="E407" s="35">
        <v>2439.9</v>
      </c>
      <c r="F407" s="35">
        <v>2506.9</v>
      </c>
      <c r="G407" s="35">
        <v>0</v>
      </c>
      <c r="H407" s="24">
        <f t="shared" ref="H407:H408" si="647">(F407-E407)*C407</f>
        <v>20100</v>
      </c>
      <c r="I407" s="28">
        <v>0</v>
      </c>
      <c r="J407" s="29">
        <f t="shared" ref="J407:J408" si="648">SUM(I407,H407)</f>
        <v>20100</v>
      </c>
      <c r="K407" s="37"/>
      <c r="L407" s="38"/>
    </row>
    <row r="408" s="3" customFormat="1" ht="14.25" spans="1:10">
      <c r="A408" s="36">
        <v>44690</v>
      </c>
      <c r="B408" s="3" t="s">
        <v>50</v>
      </c>
      <c r="C408" s="3">
        <v>975</v>
      </c>
      <c r="D408" s="33" t="s">
        <v>14</v>
      </c>
      <c r="E408" s="30">
        <v>501.15</v>
      </c>
      <c r="F408" s="30">
        <v>516.9</v>
      </c>
      <c r="G408" s="30">
        <v>0</v>
      </c>
      <c r="H408" s="24">
        <f t="shared" si="647"/>
        <v>15356.25</v>
      </c>
      <c r="I408" s="28">
        <v>0</v>
      </c>
      <c r="J408" s="29">
        <f t="shared" si="648"/>
        <v>15356.25</v>
      </c>
    </row>
    <row r="409" spans="1:12">
      <c r="A409" s="31">
        <v>44685</v>
      </c>
      <c r="B409" s="3" t="s">
        <v>71</v>
      </c>
      <c r="C409" s="34">
        <v>2500</v>
      </c>
      <c r="D409" s="33" t="s">
        <v>14</v>
      </c>
      <c r="E409" s="35">
        <v>175</v>
      </c>
      <c r="F409" s="35">
        <v>179</v>
      </c>
      <c r="G409" s="35">
        <v>0</v>
      </c>
      <c r="H409" s="24">
        <f t="shared" ref="H409" si="649">(F409-E409)*C409</f>
        <v>10000</v>
      </c>
      <c r="I409" s="28">
        <v>0</v>
      </c>
      <c r="J409" s="29">
        <f t="shared" ref="J409" si="650">SUM(I409,H409)</f>
        <v>10000</v>
      </c>
      <c r="K409" s="37"/>
      <c r="L409" s="38"/>
    </row>
    <row r="410" spans="1:12">
      <c r="A410" s="31">
        <v>44683</v>
      </c>
      <c r="B410" s="3" t="s">
        <v>100</v>
      </c>
      <c r="C410" s="34">
        <v>4022</v>
      </c>
      <c r="D410" s="33" t="s">
        <v>14</v>
      </c>
      <c r="E410" s="35">
        <v>262.65</v>
      </c>
      <c r="F410" s="35">
        <v>259.9</v>
      </c>
      <c r="G410" s="35">
        <v>0</v>
      </c>
      <c r="H410" s="24">
        <f t="shared" ref="H410" si="651">(F410-E410)*C410</f>
        <v>-11060.5</v>
      </c>
      <c r="I410" s="28">
        <v>0</v>
      </c>
      <c r="J410" s="29">
        <f t="shared" ref="J410" si="652">SUM(I410,H410)</f>
        <v>-11060.5</v>
      </c>
      <c r="K410" s="37"/>
      <c r="L410" s="38"/>
    </row>
    <row r="411" spans="1:12">
      <c r="A411" s="31">
        <v>44679</v>
      </c>
      <c r="B411" s="3" t="s">
        <v>129</v>
      </c>
      <c r="C411" s="34">
        <v>5333</v>
      </c>
      <c r="D411" s="33" t="s">
        <v>14</v>
      </c>
      <c r="E411" s="35">
        <v>233.9</v>
      </c>
      <c r="F411" s="35">
        <v>235.9</v>
      </c>
      <c r="G411" s="35">
        <v>0</v>
      </c>
      <c r="H411" s="24">
        <f t="shared" ref="H411" si="653">(F411-E411)*C411</f>
        <v>10666</v>
      </c>
      <c r="I411" s="28">
        <v>0</v>
      </c>
      <c r="J411" s="29">
        <f t="shared" ref="J411" si="654">SUM(I411,H411)</f>
        <v>10666</v>
      </c>
      <c r="K411" s="37"/>
      <c r="L411" s="38"/>
    </row>
    <row r="412" spans="1:12">
      <c r="A412" s="31">
        <v>44678</v>
      </c>
      <c r="B412" s="3" t="s">
        <v>107</v>
      </c>
      <c r="C412" s="34">
        <v>150</v>
      </c>
      <c r="D412" s="33" t="s">
        <v>14</v>
      </c>
      <c r="E412" s="35">
        <v>0</v>
      </c>
      <c r="F412" s="35">
        <v>0</v>
      </c>
      <c r="G412" s="35">
        <v>0</v>
      </c>
      <c r="H412" s="24">
        <f t="shared" ref="H412" si="655">(F412-E412)*C412</f>
        <v>0</v>
      </c>
      <c r="I412" s="28">
        <v>0</v>
      </c>
      <c r="J412" s="29">
        <f t="shared" ref="J412" si="656">SUM(I412,H412)</f>
        <v>0</v>
      </c>
      <c r="K412" s="37"/>
      <c r="L412" s="38"/>
    </row>
    <row r="413" spans="1:12">
      <c r="A413" s="31">
        <v>44677</v>
      </c>
      <c r="B413" s="3" t="s">
        <v>120</v>
      </c>
      <c r="C413" s="34">
        <v>3750</v>
      </c>
      <c r="D413" s="33" t="s">
        <v>14</v>
      </c>
      <c r="E413" s="35">
        <v>226.15</v>
      </c>
      <c r="F413" s="35">
        <v>223.9</v>
      </c>
      <c r="G413" s="35">
        <v>0</v>
      </c>
      <c r="H413" s="24">
        <f t="shared" ref="H413" si="657">(F413-E413)*C413</f>
        <v>-8437.5</v>
      </c>
      <c r="I413" s="28">
        <v>0</v>
      </c>
      <c r="J413" s="29">
        <f t="shared" ref="J413" si="658">SUM(I413,H413)</f>
        <v>-8437.5</v>
      </c>
      <c r="K413" s="37"/>
      <c r="L413" s="38"/>
    </row>
    <row r="414" spans="1:12">
      <c r="A414" s="31">
        <v>44676</v>
      </c>
      <c r="B414" s="3" t="s">
        <v>130</v>
      </c>
      <c r="C414" s="34">
        <v>500</v>
      </c>
      <c r="D414" s="33" t="s">
        <v>14</v>
      </c>
      <c r="E414" s="35">
        <v>770.9</v>
      </c>
      <c r="F414" s="35">
        <v>790</v>
      </c>
      <c r="G414" s="35">
        <v>0</v>
      </c>
      <c r="H414" s="24">
        <f t="shared" ref="H414" si="659">(F414-E414)*C414</f>
        <v>9550.00000000001</v>
      </c>
      <c r="I414" s="28">
        <v>0</v>
      </c>
      <c r="J414" s="29">
        <f t="shared" ref="J414" si="660">SUM(I414,H414)</f>
        <v>9550.00000000001</v>
      </c>
      <c r="K414" s="37"/>
      <c r="L414" s="38"/>
    </row>
    <row r="415" spans="1:12">
      <c r="A415" s="31">
        <v>44676</v>
      </c>
      <c r="B415" s="3" t="s">
        <v>51</v>
      </c>
      <c r="C415" s="34">
        <v>300</v>
      </c>
      <c r="D415" s="33" t="s">
        <v>14</v>
      </c>
      <c r="E415" s="35">
        <v>2600.9</v>
      </c>
      <c r="F415" s="35">
        <v>2560</v>
      </c>
      <c r="G415" s="35">
        <v>0</v>
      </c>
      <c r="H415" s="24">
        <f t="shared" ref="H415" si="661">(F415-E415)*C415</f>
        <v>-12270</v>
      </c>
      <c r="I415" s="28">
        <v>0</v>
      </c>
      <c r="J415" s="29">
        <f t="shared" ref="J415" si="662">SUM(I415,H415)</f>
        <v>-12270</v>
      </c>
      <c r="K415" s="37"/>
      <c r="L415" s="38"/>
    </row>
    <row r="416" spans="1:12">
      <c r="A416" s="31">
        <v>44673</v>
      </c>
      <c r="B416" s="3" t="s">
        <v>51</v>
      </c>
      <c r="C416" s="34">
        <v>300</v>
      </c>
      <c r="D416" s="33" t="s">
        <v>16</v>
      </c>
      <c r="E416" s="35">
        <v>2612</v>
      </c>
      <c r="F416" s="35">
        <v>2566</v>
      </c>
      <c r="G416" s="35">
        <v>2515</v>
      </c>
      <c r="H416" s="24">
        <f>(E416-F416)*C416</f>
        <v>13800</v>
      </c>
      <c r="I416" s="24">
        <f>(F416-G416)*C416</f>
        <v>15300</v>
      </c>
      <c r="J416" s="29">
        <f t="shared" ref="J416" si="663">SUM(I416,H416)</f>
        <v>29100</v>
      </c>
      <c r="K416" s="37"/>
      <c r="L416" s="38"/>
    </row>
    <row r="417" spans="1:12">
      <c r="A417" s="31">
        <v>44672</v>
      </c>
      <c r="B417" s="3" t="s">
        <v>104</v>
      </c>
      <c r="C417" s="34">
        <v>800</v>
      </c>
      <c r="D417" s="33" t="s">
        <v>14</v>
      </c>
      <c r="E417" s="35">
        <v>0</v>
      </c>
      <c r="F417" s="35">
        <v>0</v>
      </c>
      <c r="G417" s="35">
        <v>0</v>
      </c>
      <c r="H417" s="24">
        <f>(E417-F417)*C417</f>
        <v>0</v>
      </c>
      <c r="I417" s="28">
        <v>0</v>
      </c>
      <c r="J417" s="29">
        <f t="shared" ref="J417" si="664">SUM(I417,H417)</f>
        <v>0</v>
      </c>
      <c r="K417" s="37"/>
      <c r="L417" s="38"/>
    </row>
    <row r="418" spans="1:12">
      <c r="A418" s="31">
        <v>44671</v>
      </c>
      <c r="B418" s="3" t="s">
        <v>100</v>
      </c>
      <c r="C418" s="34">
        <v>4022</v>
      </c>
      <c r="D418" s="33" t="s">
        <v>14</v>
      </c>
      <c r="E418" s="35">
        <v>235.9</v>
      </c>
      <c r="F418" s="35">
        <v>233.9</v>
      </c>
      <c r="G418" s="35">
        <v>0</v>
      </c>
      <c r="H418" s="24">
        <f>(E418-F418)*C418</f>
        <v>8044</v>
      </c>
      <c r="I418" s="28">
        <v>0</v>
      </c>
      <c r="J418" s="29">
        <f t="shared" ref="J418" si="665">SUM(I418,H418)</f>
        <v>8044</v>
      </c>
      <c r="K418" s="37"/>
      <c r="L418" s="38"/>
    </row>
    <row r="419" spans="1:12">
      <c r="A419" s="31">
        <v>44670</v>
      </c>
      <c r="B419" s="3" t="s">
        <v>131</v>
      </c>
      <c r="C419" s="34">
        <v>7700</v>
      </c>
      <c r="D419" s="33" t="s">
        <v>14</v>
      </c>
      <c r="E419" s="35">
        <v>178.05</v>
      </c>
      <c r="F419" s="35">
        <v>179.9</v>
      </c>
      <c r="G419" s="35">
        <v>0</v>
      </c>
      <c r="H419" s="24">
        <f t="shared" ref="H419" si="666">(F419-E419)*C419</f>
        <v>14245</v>
      </c>
      <c r="I419" s="28">
        <v>0</v>
      </c>
      <c r="J419" s="29">
        <f t="shared" ref="J419" si="667">SUM(I419,H419)</f>
        <v>14245</v>
      </c>
      <c r="K419" s="37"/>
      <c r="L419" s="38"/>
    </row>
    <row r="420" spans="1:12">
      <c r="A420" s="31">
        <v>44664</v>
      </c>
      <c r="B420" s="3" t="s">
        <v>100</v>
      </c>
      <c r="C420" s="34">
        <v>4022</v>
      </c>
      <c r="D420" s="33" t="s">
        <v>14</v>
      </c>
      <c r="E420" s="35">
        <v>255.9</v>
      </c>
      <c r="F420" s="35">
        <v>260.9</v>
      </c>
      <c r="G420" s="35">
        <v>0</v>
      </c>
      <c r="H420" s="24">
        <f t="shared" ref="H420" si="668">(F420-E420)*C420</f>
        <v>20109.9999999999</v>
      </c>
      <c r="I420" s="28">
        <v>0</v>
      </c>
      <c r="J420" s="29">
        <f t="shared" ref="J420" si="669">SUM(I420,H420)</f>
        <v>20109.9999999999</v>
      </c>
      <c r="K420" s="37"/>
      <c r="L420" s="38"/>
    </row>
    <row r="421" spans="1:12">
      <c r="A421" s="31">
        <v>44663</v>
      </c>
      <c r="B421" s="3" t="s">
        <v>109</v>
      </c>
      <c r="C421" s="34">
        <v>1300</v>
      </c>
      <c r="D421" s="33" t="s">
        <v>14</v>
      </c>
      <c r="E421" s="35">
        <v>868.9</v>
      </c>
      <c r="F421" s="35">
        <v>859</v>
      </c>
      <c r="G421" s="35">
        <v>0</v>
      </c>
      <c r="H421" s="24">
        <f t="shared" ref="H421" si="670">(F421-E421)*C421</f>
        <v>-12870</v>
      </c>
      <c r="I421" s="28">
        <v>0</v>
      </c>
      <c r="J421" s="29">
        <f t="shared" ref="J421" si="671">SUM(I421,H421)</f>
        <v>-12870</v>
      </c>
      <c r="K421" s="37"/>
      <c r="L421" s="38"/>
    </row>
    <row r="422" spans="1:12">
      <c r="A422" s="31">
        <v>44659</v>
      </c>
      <c r="B422" s="3" t="s">
        <v>123</v>
      </c>
      <c r="C422" s="34">
        <v>3800</v>
      </c>
      <c r="D422" s="33" t="s">
        <v>14</v>
      </c>
      <c r="E422" s="35">
        <v>240</v>
      </c>
      <c r="F422" s="35">
        <v>242.45</v>
      </c>
      <c r="G422" s="35">
        <v>0</v>
      </c>
      <c r="H422" s="24">
        <f t="shared" ref="H422" si="672">(F422-E422)*C422</f>
        <v>9309.99999999996</v>
      </c>
      <c r="I422" s="28">
        <v>0</v>
      </c>
      <c r="J422" s="29">
        <f t="shared" ref="J422" si="673">SUM(I422,H422)</f>
        <v>9309.99999999996</v>
      </c>
      <c r="K422" s="37"/>
      <c r="L422" s="38"/>
    </row>
    <row r="423" spans="1:12">
      <c r="A423" s="31">
        <v>44659</v>
      </c>
      <c r="B423" s="3" t="s">
        <v>51</v>
      </c>
      <c r="C423" s="34">
        <v>300</v>
      </c>
      <c r="D423" s="33" t="s">
        <v>14</v>
      </c>
      <c r="E423" s="35">
        <v>0</v>
      </c>
      <c r="F423" s="35">
        <v>0</v>
      </c>
      <c r="G423" s="35">
        <v>0</v>
      </c>
      <c r="H423" s="24">
        <f t="shared" ref="H423" si="674">(F423-E423)*C423</f>
        <v>0</v>
      </c>
      <c r="I423" s="28">
        <v>0</v>
      </c>
      <c r="J423" s="29">
        <f t="shared" ref="J423" si="675">SUM(I423,H423)</f>
        <v>0</v>
      </c>
      <c r="K423" s="37"/>
      <c r="L423" s="38"/>
    </row>
    <row r="424" spans="1:12">
      <c r="A424" s="31">
        <v>44658</v>
      </c>
      <c r="B424" s="3" t="s">
        <v>123</v>
      </c>
      <c r="C424" s="34">
        <v>3800</v>
      </c>
      <c r="D424" s="33" t="s">
        <v>14</v>
      </c>
      <c r="E424" s="35">
        <v>234.95</v>
      </c>
      <c r="F424" s="35">
        <v>238.6</v>
      </c>
      <c r="G424" s="35">
        <v>0</v>
      </c>
      <c r="H424" s="24">
        <f t="shared" ref="H424:H426" si="676">(F424-E424)*C424</f>
        <v>13870</v>
      </c>
      <c r="I424" s="28">
        <v>0</v>
      </c>
      <c r="J424" s="29">
        <f t="shared" ref="J424" si="677">SUM(I424,H424)</f>
        <v>13870</v>
      </c>
      <c r="K424" s="37"/>
      <c r="L424" s="38"/>
    </row>
    <row r="425" spans="1:12">
      <c r="A425" s="31">
        <v>44658</v>
      </c>
      <c r="B425" s="3" t="s">
        <v>129</v>
      </c>
      <c r="C425" s="34">
        <v>5333</v>
      </c>
      <c r="D425" s="33" t="s">
        <v>14</v>
      </c>
      <c r="E425" s="35">
        <v>239</v>
      </c>
      <c r="F425" s="35">
        <v>236.15</v>
      </c>
      <c r="G425" s="35">
        <v>0</v>
      </c>
      <c r="H425" s="24">
        <f t="shared" si="676"/>
        <v>-15199.05</v>
      </c>
      <c r="I425" s="24">
        <v>0</v>
      </c>
      <c r="J425" s="29">
        <f t="shared" ref="J425" si="678">SUM(I425,H425)</f>
        <v>-15199.05</v>
      </c>
      <c r="K425" s="37"/>
      <c r="L425" s="38"/>
    </row>
    <row r="426" spans="1:12">
      <c r="A426" s="31">
        <v>44657</v>
      </c>
      <c r="B426" s="3" t="s">
        <v>129</v>
      </c>
      <c r="C426" s="34">
        <v>5333</v>
      </c>
      <c r="D426" s="33" t="s">
        <v>14</v>
      </c>
      <c r="E426" s="35">
        <v>236.15</v>
      </c>
      <c r="F426" s="35">
        <v>238</v>
      </c>
      <c r="G426" s="35">
        <v>0</v>
      </c>
      <c r="H426" s="24">
        <f t="shared" si="676"/>
        <v>9866.04999999997</v>
      </c>
      <c r="I426" s="24">
        <v>0</v>
      </c>
      <c r="J426" s="29">
        <f t="shared" ref="J426" si="679">SUM(I426,H426)</f>
        <v>9866.04999999997</v>
      </c>
      <c r="K426" s="37"/>
      <c r="L426" s="38"/>
    </row>
    <row r="427" spans="1:12">
      <c r="A427" s="31">
        <v>44656</v>
      </c>
      <c r="B427" s="3" t="s">
        <v>51</v>
      </c>
      <c r="C427" s="34">
        <v>300</v>
      </c>
      <c r="D427" s="33" t="s">
        <v>14</v>
      </c>
      <c r="E427" s="35">
        <v>2530.9</v>
      </c>
      <c r="F427" s="35">
        <v>2566</v>
      </c>
      <c r="G427" s="35">
        <v>2616</v>
      </c>
      <c r="H427" s="24">
        <f t="shared" ref="H427" si="680">(F427-E427)*C427</f>
        <v>10530</v>
      </c>
      <c r="I427" s="24">
        <f>(G427-F427)*C427</f>
        <v>15000</v>
      </c>
      <c r="J427" s="29">
        <f t="shared" ref="J427" si="681">SUM(I427,H427)</f>
        <v>25530</v>
      </c>
      <c r="K427" s="37"/>
      <c r="L427" s="38"/>
    </row>
    <row r="428" spans="1:12">
      <c r="A428" s="31">
        <v>44655</v>
      </c>
      <c r="B428" s="3" t="s">
        <v>132</v>
      </c>
      <c r="C428" s="34">
        <v>200</v>
      </c>
      <c r="D428" s="33" t="s">
        <v>14</v>
      </c>
      <c r="E428" s="35">
        <v>2400</v>
      </c>
      <c r="F428" s="35">
        <v>2460</v>
      </c>
      <c r="G428" s="35">
        <v>0</v>
      </c>
      <c r="H428" s="24">
        <f t="shared" ref="H428" si="682">(F428-E428)*C428</f>
        <v>12000</v>
      </c>
      <c r="I428" s="28">
        <v>0</v>
      </c>
      <c r="J428" s="29">
        <f t="shared" ref="J428" si="683">SUM(I428,H428)</f>
        <v>12000</v>
      </c>
      <c r="K428" s="37"/>
      <c r="L428" s="38"/>
    </row>
    <row r="429" spans="1:12">
      <c r="A429" s="31">
        <v>44652</v>
      </c>
      <c r="B429" s="3" t="s">
        <v>17</v>
      </c>
      <c r="C429" s="34">
        <v>475</v>
      </c>
      <c r="D429" s="33" t="s">
        <v>14</v>
      </c>
      <c r="E429" s="35">
        <v>1526.9</v>
      </c>
      <c r="F429" s="35">
        <v>1540.9</v>
      </c>
      <c r="G429" s="35">
        <v>0</v>
      </c>
      <c r="H429" s="24">
        <f t="shared" ref="H429" si="684">(F429-E429)*C429</f>
        <v>6650</v>
      </c>
      <c r="I429" s="28">
        <v>0</v>
      </c>
      <c r="J429" s="29">
        <f t="shared" ref="J429" si="685">SUM(I429,H429)</f>
        <v>6650</v>
      </c>
      <c r="K429" s="37"/>
      <c r="L429" s="38"/>
    </row>
    <row r="430" spans="1:12">
      <c r="A430" s="31">
        <v>44651</v>
      </c>
      <c r="B430" s="3" t="s">
        <v>133</v>
      </c>
      <c r="C430" s="34">
        <v>1600</v>
      </c>
      <c r="D430" s="33" t="s">
        <v>14</v>
      </c>
      <c r="E430" s="35">
        <v>0</v>
      </c>
      <c r="F430" s="35">
        <v>0</v>
      </c>
      <c r="G430" s="35">
        <v>0</v>
      </c>
      <c r="H430" s="24">
        <f t="shared" ref="H430" si="686">(F430-E430)*C430</f>
        <v>0</v>
      </c>
      <c r="I430" s="28">
        <v>0</v>
      </c>
      <c r="J430" s="29">
        <f t="shared" ref="J430" si="687">SUM(I430,H430)</f>
        <v>0</v>
      </c>
      <c r="K430" s="37"/>
      <c r="L430" s="38"/>
    </row>
    <row r="431" spans="1:12">
      <c r="A431" s="31">
        <v>44650</v>
      </c>
      <c r="B431" s="3" t="s">
        <v>134</v>
      </c>
      <c r="C431" s="34">
        <v>875</v>
      </c>
      <c r="D431" s="33" t="s">
        <v>14</v>
      </c>
      <c r="E431" s="35">
        <v>785</v>
      </c>
      <c r="F431" s="35">
        <v>795</v>
      </c>
      <c r="G431" s="35">
        <v>0</v>
      </c>
      <c r="H431" s="24">
        <f t="shared" ref="H431" si="688">(F431-E431)*C431</f>
        <v>8750</v>
      </c>
      <c r="I431" s="28">
        <v>0</v>
      </c>
      <c r="J431" s="29">
        <f t="shared" ref="J431" si="689">SUM(I431,H431)</f>
        <v>8750</v>
      </c>
      <c r="K431" s="37"/>
      <c r="L431" s="38"/>
    </row>
    <row r="432" spans="1:12">
      <c r="A432" s="31">
        <v>44649</v>
      </c>
      <c r="B432" s="3" t="s">
        <v>77</v>
      </c>
      <c r="C432" s="34">
        <v>500</v>
      </c>
      <c r="D432" s="33" t="s">
        <v>14</v>
      </c>
      <c r="E432" s="35">
        <v>1930</v>
      </c>
      <c r="F432" s="35">
        <v>1906</v>
      </c>
      <c r="G432" s="35">
        <v>0</v>
      </c>
      <c r="H432" s="24">
        <f t="shared" ref="H432" si="690">(F432-E432)*C432</f>
        <v>-12000</v>
      </c>
      <c r="I432" s="28">
        <v>0</v>
      </c>
      <c r="J432" s="29">
        <f t="shared" ref="J432" si="691">SUM(I432,H432)</f>
        <v>-12000</v>
      </c>
      <c r="K432" s="37"/>
      <c r="L432" s="38"/>
    </row>
    <row r="433" spans="1:12">
      <c r="A433" s="31">
        <v>44648</v>
      </c>
      <c r="B433" s="3" t="s">
        <v>135</v>
      </c>
      <c r="C433" s="34">
        <v>4022</v>
      </c>
      <c r="D433" s="33" t="s">
        <v>14</v>
      </c>
      <c r="E433" s="35">
        <v>233.9</v>
      </c>
      <c r="F433" s="35">
        <v>230.65</v>
      </c>
      <c r="G433" s="35">
        <v>0</v>
      </c>
      <c r="H433" s="24">
        <f t="shared" ref="H433" si="692">(F433-E433)*C433</f>
        <v>-13071.5</v>
      </c>
      <c r="I433" s="28">
        <v>0</v>
      </c>
      <c r="J433" s="29">
        <f t="shared" ref="J433" si="693">SUM(I433,H433)</f>
        <v>-13071.5</v>
      </c>
      <c r="K433" s="37"/>
      <c r="L433" s="38"/>
    </row>
    <row r="434" spans="1:12">
      <c r="A434" s="31">
        <v>44525</v>
      </c>
      <c r="B434" s="3" t="s">
        <v>136</v>
      </c>
      <c r="C434" s="34">
        <v>6750</v>
      </c>
      <c r="D434" s="33" t="s">
        <v>14</v>
      </c>
      <c r="E434" s="35">
        <v>242.15</v>
      </c>
      <c r="F434" s="35">
        <v>244.9</v>
      </c>
      <c r="G434" s="35">
        <v>0</v>
      </c>
      <c r="H434" s="24">
        <f t="shared" ref="H434" si="694">(F434-E434)*C434</f>
        <v>18562.5</v>
      </c>
      <c r="I434" s="28">
        <v>0</v>
      </c>
      <c r="J434" s="29">
        <f t="shared" ref="J434" si="695">SUM(I434,H434)</f>
        <v>18562.5</v>
      </c>
      <c r="K434" s="37"/>
      <c r="L434" s="38"/>
    </row>
    <row r="435" spans="1:12">
      <c r="A435" s="31">
        <v>44643</v>
      </c>
      <c r="B435" s="3" t="s">
        <v>133</v>
      </c>
      <c r="C435" s="34">
        <v>1600</v>
      </c>
      <c r="D435" s="33" t="s">
        <v>14</v>
      </c>
      <c r="E435" s="35">
        <v>338.15</v>
      </c>
      <c r="F435" s="35">
        <v>343.9</v>
      </c>
      <c r="G435" s="35">
        <v>0</v>
      </c>
      <c r="H435" s="24">
        <f t="shared" ref="H435" si="696">(F435-E435)*C435</f>
        <v>9200</v>
      </c>
      <c r="I435" s="28">
        <v>0</v>
      </c>
      <c r="J435" s="29">
        <f t="shared" ref="J435" si="697">SUM(I435,H435)</f>
        <v>9200</v>
      </c>
      <c r="K435" s="37"/>
      <c r="L435" s="38"/>
    </row>
    <row r="436" spans="1:12">
      <c r="A436" s="31">
        <v>44643</v>
      </c>
      <c r="B436" s="3" t="s">
        <v>133</v>
      </c>
      <c r="C436" s="34">
        <v>1600</v>
      </c>
      <c r="D436" s="33" t="s">
        <v>14</v>
      </c>
      <c r="E436" s="35">
        <v>338.15</v>
      </c>
      <c r="F436" s="35">
        <v>343.9</v>
      </c>
      <c r="G436" s="35">
        <v>0</v>
      </c>
      <c r="H436" s="24">
        <f t="shared" ref="H436" si="698">(F436-E436)*C436</f>
        <v>9200</v>
      </c>
      <c r="I436" s="28">
        <v>0</v>
      </c>
      <c r="J436" s="29">
        <f t="shared" ref="J436" si="699">SUM(I436,H436)</f>
        <v>9200</v>
      </c>
      <c r="K436" s="37"/>
      <c r="L436" s="38"/>
    </row>
    <row r="437" spans="1:12">
      <c r="A437" s="31">
        <v>44641</v>
      </c>
      <c r="B437" s="3" t="s">
        <v>128</v>
      </c>
      <c r="C437" s="34">
        <v>1600</v>
      </c>
      <c r="D437" s="33" t="s">
        <v>14</v>
      </c>
      <c r="E437" s="35">
        <v>515.15</v>
      </c>
      <c r="F437" s="35">
        <v>523</v>
      </c>
      <c r="G437" s="35">
        <v>0</v>
      </c>
      <c r="H437" s="24">
        <f t="shared" ref="H437" si="700">(F437-E437)*C437</f>
        <v>12560</v>
      </c>
      <c r="I437" s="28">
        <v>0</v>
      </c>
      <c r="J437" s="29">
        <f t="shared" ref="J437" si="701">SUM(I437,H437)</f>
        <v>12560</v>
      </c>
      <c r="K437" s="37"/>
      <c r="L437" s="38"/>
    </row>
    <row r="438" spans="1:12">
      <c r="A438" s="31">
        <v>44641</v>
      </c>
      <c r="B438" s="3" t="s">
        <v>128</v>
      </c>
      <c r="C438" s="34">
        <v>1600</v>
      </c>
      <c r="D438" s="33" t="s">
        <v>14</v>
      </c>
      <c r="E438" s="35">
        <v>515.15</v>
      </c>
      <c r="F438" s="35">
        <v>523</v>
      </c>
      <c r="G438" s="35">
        <v>0</v>
      </c>
      <c r="H438" s="24">
        <f t="shared" ref="H438" si="702">(F438-E438)*C438</f>
        <v>12560</v>
      </c>
      <c r="I438" s="28">
        <v>0</v>
      </c>
      <c r="J438" s="29">
        <f t="shared" ref="J438" si="703">SUM(I438,H438)</f>
        <v>12560</v>
      </c>
      <c r="K438" s="37"/>
      <c r="L438" s="38"/>
    </row>
    <row r="439" spans="1:12">
      <c r="A439" s="31">
        <v>44637</v>
      </c>
      <c r="B439" s="3" t="s">
        <v>137</v>
      </c>
      <c r="C439" s="34">
        <v>375</v>
      </c>
      <c r="D439" s="33" t="s">
        <v>14</v>
      </c>
      <c r="E439" s="35">
        <v>2533.9</v>
      </c>
      <c r="F439" s="35">
        <v>2566.9</v>
      </c>
      <c r="G439" s="35">
        <v>0</v>
      </c>
      <c r="H439" s="24">
        <f t="shared" ref="H439" si="704">(F439-E439)*C439</f>
        <v>12375</v>
      </c>
      <c r="I439" s="28">
        <v>0</v>
      </c>
      <c r="J439" s="29">
        <f t="shared" ref="J439" si="705">SUM(I439,H439)</f>
        <v>12375</v>
      </c>
      <c r="K439" s="37"/>
      <c r="L439" s="38"/>
    </row>
    <row r="440" spans="1:12">
      <c r="A440" s="31">
        <v>44636</v>
      </c>
      <c r="B440" s="3" t="s">
        <v>138</v>
      </c>
      <c r="C440" s="34">
        <v>4200</v>
      </c>
      <c r="D440" s="33" t="s">
        <v>14</v>
      </c>
      <c r="E440" s="35">
        <v>0</v>
      </c>
      <c r="F440" s="35">
        <v>0</v>
      </c>
      <c r="G440" s="35">
        <v>0</v>
      </c>
      <c r="H440" s="24">
        <f t="shared" ref="H440" si="706">(F440-E440)*C440</f>
        <v>0</v>
      </c>
      <c r="I440" s="28">
        <v>0</v>
      </c>
      <c r="J440" s="29">
        <f t="shared" ref="J440" si="707">SUM(I440,H440)</f>
        <v>0</v>
      </c>
      <c r="K440" s="37"/>
      <c r="L440" s="38"/>
    </row>
    <row r="441" spans="1:12">
      <c r="A441" s="31">
        <v>44636</v>
      </c>
      <c r="B441" s="3" t="s">
        <v>126</v>
      </c>
      <c r="C441" s="34">
        <v>250</v>
      </c>
      <c r="D441" s="33" t="s">
        <v>14</v>
      </c>
      <c r="E441" s="35">
        <v>2169.9</v>
      </c>
      <c r="F441" s="35">
        <v>2196</v>
      </c>
      <c r="G441" s="35">
        <v>0</v>
      </c>
      <c r="H441" s="24">
        <f t="shared" ref="H441" si="708">(F441-E441)*C441</f>
        <v>6524.99999999998</v>
      </c>
      <c r="I441" s="28">
        <v>0</v>
      </c>
      <c r="J441" s="29">
        <f t="shared" ref="J441" si="709">SUM(I441,H441)</f>
        <v>6524.99999999998</v>
      </c>
      <c r="K441" s="37"/>
      <c r="L441" s="38"/>
    </row>
    <row r="442" spans="1:12">
      <c r="A442" s="31">
        <v>44635</v>
      </c>
      <c r="B442" s="3" t="s">
        <v>139</v>
      </c>
      <c r="C442" s="34">
        <v>3100</v>
      </c>
      <c r="D442" s="33" t="s">
        <v>14</v>
      </c>
      <c r="E442" s="35">
        <v>166.6</v>
      </c>
      <c r="F442" s="35">
        <v>169.9</v>
      </c>
      <c r="G442" s="35">
        <v>0</v>
      </c>
      <c r="H442" s="24">
        <f t="shared" ref="H442" si="710">(F442-E442)*C442</f>
        <v>10230</v>
      </c>
      <c r="I442" s="28">
        <v>0</v>
      </c>
      <c r="J442" s="29">
        <f t="shared" ref="J442" si="711">SUM(I442,H442)</f>
        <v>10230</v>
      </c>
      <c r="K442" s="37"/>
      <c r="L442" s="38"/>
    </row>
    <row r="443" spans="1:12">
      <c r="A443" s="31">
        <v>44631</v>
      </c>
      <c r="B443" s="3" t="s">
        <v>58</v>
      </c>
      <c r="C443" s="34">
        <v>5400</v>
      </c>
      <c r="D443" s="33" t="s">
        <v>14</v>
      </c>
      <c r="E443" s="35">
        <v>0</v>
      </c>
      <c r="F443" s="35">
        <v>0</v>
      </c>
      <c r="G443" s="35">
        <v>0</v>
      </c>
      <c r="H443" s="24">
        <f t="shared" ref="H443" si="712">(F443-E443)*C443</f>
        <v>0</v>
      </c>
      <c r="I443" s="28">
        <f>(G443-F443)*C443</f>
        <v>0</v>
      </c>
      <c r="J443" s="29">
        <f t="shared" ref="J443" si="713">SUM(I443,H443)</f>
        <v>0</v>
      </c>
      <c r="K443" s="37"/>
      <c r="L443" s="38"/>
    </row>
    <row r="444" spans="1:12">
      <c r="A444" s="31">
        <v>44630</v>
      </c>
      <c r="B444" s="3" t="s">
        <v>131</v>
      </c>
      <c r="C444" s="34">
        <v>7700</v>
      </c>
      <c r="D444" s="33" t="s">
        <v>14</v>
      </c>
      <c r="E444" s="35">
        <v>173.15</v>
      </c>
      <c r="F444" s="35">
        <v>176.15</v>
      </c>
      <c r="G444" s="35">
        <v>0</v>
      </c>
      <c r="H444" s="24">
        <f t="shared" ref="H444" si="714">(F444-E444)*C444</f>
        <v>23100</v>
      </c>
      <c r="I444" s="28">
        <v>0</v>
      </c>
      <c r="J444" s="29">
        <f t="shared" ref="J444" si="715">SUM(I444,H444)</f>
        <v>23100</v>
      </c>
      <c r="K444" s="37"/>
      <c r="L444" s="38"/>
    </row>
    <row r="445" spans="1:12">
      <c r="A445" s="31">
        <v>44628</v>
      </c>
      <c r="B445" s="3" t="s">
        <v>136</v>
      </c>
      <c r="C445" s="34">
        <v>6750</v>
      </c>
      <c r="D445" s="33" t="s">
        <v>14</v>
      </c>
      <c r="E445" s="35">
        <v>225.15</v>
      </c>
      <c r="F445" s="35">
        <v>228.15</v>
      </c>
      <c r="G445" s="35">
        <v>0</v>
      </c>
      <c r="H445" s="24">
        <f t="shared" ref="H445" si="716">(F445-E445)*C445</f>
        <v>20250</v>
      </c>
      <c r="I445" s="28">
        <v>0</v>
      </c>
      <c r="J445" s="29">
        <f t="shared" ref="J445" si="717">SUM(I445,H445)</f>
        <v>20250</v>
      </c>
      <c r="K445" s="37"/>
      <c r="L445" s="38"/>
    </row>
    <row r="446" spans="1:12">
      <c r="A446" s="31">
        <v>44627</v>
      </c>
      <c r="B446" s="3" t="s">
        <v>131</v>
      </c>
      <c r="C446" s="34">
        <v>7700</v>
      </c>
      <c r="D446" s="33" t="s">
        <v>14</v>
      </c>
      <c r="E446" s="35">
        <v>184.5</v>
      </c>
      <c r="F446" s="35">
        <v>183.15</v>
      </c>
      <c r="G446" s="35">
        <v>0</v>
      </c>
      <c r="H446" s="24">
        <f t="shared" ref="H446" si="718">(F446-E446)*C446</f>
        <v>-10395</v>
      </c>
      <c r="I446" s="28">
        <v>0</v>
      </c>
      <c r="J446" s="29">
        <f t="shared" ref="J446" si="719">SUM(I446,H446)</f>
        <v>-10395</v>
      </c>
      <c r="K446" s="37"/>
      <c r="L446" s="38"/>
    </row>
    <row r="447" spans="1:12">
      <c r="A447" s="31">
        <v>44627</v>
      </c>
      <c r="B447" s="3" t="s">
        <v>140</v>
      </c>
      <c r="C447" s="34">
        <v>2300</v>
      </c>
      <c r="D447" s="33" t="s">
        <v>14</v>
      </c>
      <c r="E447" s="35">
        <v>331.15</v>
      </c>
      <c r="F447" s="35">
        <v>326.9</v>
      </c>
      <c r="G447" s="35">
        <v>0</v>
      </c>
      <c r="H447" s="24">
        <f t="shared" ref="H447" si="720">(F447-E447)*C447</f>
        <v>-9775</v>
      </c>
      <c r="I447" s="28">
        <v>0</v>
      </c>
      <c r="J447" s="29">
        <f t="shared" ref="J447" si="721">SUM(I447,H447)</f>
        <v>-9775</v>
      </c>
      <c r="K447" s="37"/>
      <c r="L447" s="38"/>
    </row>
    <row r="448" spans="1:12">
      <c r="A448" s="31">
        <v>44624</v>
      </c>
      <c r="B448" s="3" t="s">
        <v>141</v>
      </c>
      <c r="C448" s="34">
        <v>2800</v>
      </c>
      <c r="D448" s="33" t="s">
        <v>14</v>
      </c>
      <c r="E448" s="35">
        <v>213.9</v>
      </c>
      <c r="F448" s="35">
        <v>209.9</v>
      </c>
      <c r="G448" s="35">
        <v>0</v>
      </c>
      <c r="H448" s="24">
        <f t="shared" ref="H448" si="722">(F448-E448)*C448</f>
        <v>-11200</v>
      </c>
      <c r="I448" s="28">
        <v>0</v>
      </c>
      <c r="J448" s="29">
        <f t="shared" ref="J448" si="723">SUM(I448,H448)</f>
        <v>-11200</v>
      </c>
      <c r="K448" s="37"/>
      <c r="L448" s="38"/>
    </row>
    <row r="449" spans="1:12">
      <c r="A449" s="31">
        <v>44623</v>
      </c>
      <c r="B449" s="3" t="s">
        <v>124</v>
      </c>
      <c r="C449" s="34">
        <v>3100</v>
      </c>
      <c r="D449" s="33" t="s">
        <v>14</v>
      </c>
      <c r="E449" s="35">
        <v>380.15</v>
      </c>
      <c r="F449" s="35">
        <v>383.9</v>
      </c>
      <c r="G449" s="35">
        <v>386.9</v>
      </c>
      <c r="H449" s="24">
        <f t="shared" ref="H449" si="724">(F449-E449)*C449</f>
        <v>11625</v>
      </c>
      <c r="I449" s="28">
        <f>(G449-F449)*C449</f>
        <v>9300</v>
      </c>
      <c r="J449" s="29">
        <f t="shared" ref="J449" si="725">SUM(I449,H449)</f>
        <v>20925</v>
      </c>
      <c r="K449" s="37"/>
      <c r="L449" s="38"/>
    </row>
    <row r="450" spans="1:12">
      <c r="A450" s="31">
        <v>44622</v>
      </c>
      <c r="B450" s="3" t="s">
        <v>142</v>
      </c>
      <c r="C450" s="34">
        <v>6100</v>
      </c>
      <c r="D450" s="33" t="s">
        <v>14</v>
      </c>
      <c r="E450" s="35">
        <v>0</v>
      </c>
      <c r="F450" s="35">
        <v>0</v>
      </c>
      <c r="G450" s="35">
        <v>359.9</v>
      </c>
      <c r="H450" s="24">
        <f>(E450-F450)*C450</f>
        <v>0</v>
      </c>
      <c r="I450" s="24">
        <v>0</v>
      </c>
      <c r="J450" s="29">
        <v>0</v>
      </c>
      <c r="K450" s="37"/>
      <c r="L450" s="38"/>
    </row>
    <row r="451" spans="1:12">
      <c r="A451" s="31">
        <v>44620</v>
      </c>
      <c r="B451" s="3" t="s">
        <v>140</v>
      </c>
      <c r="C451" s="34">
        <v>2300</v>
      </c>
      <c r="D451" s="33" t="s">
        <v>16</v>
      </c>
      <c r="E451" s="35">
        <v>368</v>
      </c>
      <c r="F451" s="35">
        <v>363.9</v>
      </c>
      <c r="G451" s="35">
        <v>359.9</v>
      </c>
      <c r="H451" s="24">
        <f>(E451-F451)*C451</f>
        <v>9430.00000000005</v>
      </c>
      <c r="I451" s="24">
        <f>(F451-G451)*C451</f>
        <v>9200</v>
      </c>
      <c r="J451" s="29">
        <f t="shared" ref="J451" si="726">SUM(I451,H451)</f>
        <v>18630.0000000001</v>
      </c>
      <c r="K451" s="37"/>
      <c r="L451" s="38"/>
    </row>
    <row r="452" spans="1:12">
      <c r="A452" s="31">
        <v>44617</v>
      </c>
      <c r="B452" s="3" t="s">
        <v>120</v>
      </c>
      <c r="C452" s="34">
        <v>3750</v>
      </c>
      <c r="D452" s="33" t="s">
        <v>14</v>
      </c>
      <c r="E452" s="35">
        <v>204</v>
      </c>
      <c r="F452" s="35">
        <v>206.9</v>
      </c>
      <c r="G452" s="35">
        <v>0</v>
      </c>
      <c r="H452" s="24">
        <f t="shared" ref="H452" si="727">(F452-E452)*C452</f>
        <v>10875</v>
      </c>
      <c r="I452" s="28">
        <v>0</v>
      </c>
      <c r="J452" s="29">
        <f t="shared" ref="J452" si="728">SUM(I452,H452)</f>
        <v>10875</v>
      </c>
      <c r="K452" s="37"/>
      <c r="L452" s="38"/>
    </row>
    <row r="453" spans="1:12">
      <c r="A453" s="31">
        <v>44616</v>
      </c>
      <c r="B453" s="3" t="s">
        <v>107</v>
      </c>
      <c r="C453" s="34">
        <v>150</v>
      </c>
      <c r="D453" s="33" t="s">
        <v>16</v>
      </c>
      <c r="E453" s="35">
        <v>5660</v>
      </c>
      <c r="F453" s="35">
        <v>5615</v>
      </c>
      <c r="G453" s="35">
        <v>0</v>
      </c>
      <c r="H453" s="24">
        <f>(E453-F453)*C453</f>
        <v>6750</v>
      </c>
      <c r="I453" s="24">
        <v>0</v>
      </c>
      <c r="J453" s="29">
        <f t="shared" ref="J453" si="729">SUM(I453,H453)</f>
        <v>6750</v>
      </c>
      <c r="K453" s="37"/>
      <c r="L453" s="38"/>
    </row>
    <row r="454" spans="1:12">
      <c r="A454" s="31">
        <v>44614</v>
      </c>
      <c r="B454" s="3" t="s">
        <v>139</v>
      </c>
      <c r="C454" s="34">
        <v>3100</v>
      </c>
      <c r="D454" s="33" t="s">
        <v>14</v>
      </c>
      <c r="E454" s="35">
        <v>169.15</v>
      </c>
      <c r="F454" s="35">
        <v>173.9</v>
      </c>
      <c r="G454" s="35">
        <v>0</v>
      </c>
      <c r="H454" s="24">
        <f t="shared" ref="H454" si="730">(F454-E454)*C454</f>
        <v>14725</v>
      </c>
      <c r="I454" s="28">
        <v>0</v>
      </c>
      <c r="J454" s="29">
        <f t="shared" ref="J454" si="731">SUM(I454,H454)</f>
        <v>14725</v>
      </c>
      <c r="K454" s="37"/>
      <c r="L454" s="38"/>
    </row>
    <row r="455" spans="1:12">
      <c r="A455" s="31">
        <v>44613</v>
      </c>
      <c r="B455" s="3" t="s">
        <v>58</v>
      </c>
      <c r="C455" s="34">
        <v>5400</v>
      </c>
      <c r="D455" s="33" t="s">
        <v>14</v>
      </c>
      <c r="E455" s="35">
        <v>239.15</v>
      </c>
      <c r="F455" s="35">
        <v>236.9</v>
      </c>
      <c r="G455" s="35">
        <v>0</v>
      </c>
      <c r="H455" s="24">
        <f t="shared" ref="H455" si="732">(F455-E455)*C455</f>
        <v>-12150</v>
      </c>
      <c r="I455" s="28">
        <v>0</v>
      </c>
      <c r="J455" s="29">
        <f t="shared" ref="J455" si="733">SUM(I455,H455)</f>
        <v>-12150</v>
      </c>
      <c r="K455" s="37"/>
      <c r="L455" s="38"/>
    </row>
    <row r="456" spans="1:12">
      <c r="A456" s="31">
        <v>44613</v>
      </c>
      <c r="B456" s="3" t="s">
        <v>120</v>
      </c>
      <c r="C456" s="34">
        <v>3750</v>
      </c>
      <c r="D456" s="33" t="s">
        <v>14</v>
      </c>
      <c r="E456" s="35">
        <v>212</v>
      </c>
      <c r="F456" s="35">
        <v>209.9</v>
      </c>
      <c r="G456" s="35">
        <v>0</v>
      </c>
      <c r="H456" s="24">
        <f>(E456-F456)*C456</f>
        <v>7874.99999999998</v>
      </c>
      <c r="I456" s="24">
        <v>0</v>
      </c>
      <c r="J456" s="29">
        <f t="shared" ref="J456" si="734">SUM(I456,H456)</f>
        <v>7874.99999999998</v>
      </c>
      <c r="K456" s="37"/>
      <c r="L456" s="38"/>
    </row>
    <row r="457" spans="1:12">
      <c r="A457" s="31">
        <v>44607</v>
      </c>
      <c r="B457" s="3" t="s">
        <v>36</v>
      </c>
      <c r="C457" s="34">
        <v>3000</v>
      </c>
      <c r="D457" s="33" t="s">
        <v>14</v>
      </c>
      <c r="E457" s="35">
        <v>265</v>
      </c>
      <c r="F457" s="35">
        <v>268.9</v>
      </c>
      <c r="G457" s="35">
        <v>0</v>
      </c>
      <c r="H457" s="24">
        <f t="shared" ref="H457" si="735">(F457-E457)*C457</f>
        <v>11699.9999999999</v>
      </c>
      <c r="I457" s="28">
        <v>0</v>
      </c>
      <c r="J457" s="29">
        <f t="shared" ref="J457" si="736">SUM(I457,H457)</f>
        <v>11699.9999999999</v>
      </c>
      <c r="K457" s="37"/>
      <c r="L457" s="38"/>
    </row>
    <row r="458" spans="1:12">
      <c r="A458" s="31">
        <v>44606</v>
      </c>
      <c r="B458" s="3" t="s">
        <v>107</v>
      </c>
      <c r="C458" s="34">
        <v>150</v>
      </c>
      <c r="D458" s="33" t="s">
        <v>14</v>
      </c>
      <c r="E458" s="35">
        <v>0</v>
      </c>
      <c r="F458" s="35">
        <v>0</v>
      </c>
      <c r="G458" s="35">
        <v>0</v>
      </c>
      <c r="H458" s="24">
        <f t="shared" ref="H458" si="737">(F458-E458)*C458</f>
        <v>0</v>
      </c>
      <c r="I458" s="28">
        <v>0</v>
      </c>
      <c r="J458" s="29">
        <f t="shared" ref="J458" si="738">SUM(I458,H458)</f>
        <v>0</v>
      </c>
      <c r="K458" s="37"/>
      <c r="L458" s="38"/>
    </row>
    <row r="459" spans="1:12">
      <c r="A459" s="31">
        <v>44602</v>
      </c>
      <c r="B459" s="3" t="s">
        <v>139</v>
      </c>
      <c r="C459" s="34">
        <v>3100</v>
      </c>
      <c r="D459" s="33" t="s">
        <v>14</v>
      </c>
      <c r="E459" s="35">
        <v>0</v>
      </c>
      <c r="F459" s="35">
        <v>0</v>
      </c>
      <c r="G459" s="35">
        <v>0</v>
      </c>
      <c r="H459" s="24">
        <f t="shared" ref="H459" si="739">(F459-E459)*C459</f>
        <v>0</v>
      </c>
      <c r="I459" s="28">
        <v>0</v>
      </c>
      <c r="J459" s="29">
        <f t="shared" ref="J459" si="740">SUM(I459,H459)</f>
        <v>0</v>
      </c>
      <c r="K459" s="37"/>
      <c r="L459" s="38"/>
    </row>
    <row r="460" spans="1:12">
      <c r="A460" s="31">
        <v>44601</v>
      </c>
      <c r="B460" s="3" t="s">
        <v>58</v>
      </c>
      <c r="C460" s="34">
        <v>5400</v>
      </c>
      <c r="D460" s="33" t="s">
        <v>14</v>
      </c>
      <c r="E460" s="35">
        <v>257.9</v>
      </c>
      <c r="F460" s="35">
        <v>260.9</v>
      </c>
      <c r="G460" s="35">
        <v>0</v>
      </c>
      <c r="H460" s="24">
        <f t="shared" ref="H460" si="741">(F460-E460)*C460</f>
        <v>16200</v>
      </c>
      <c r="I460" s="28">
        <v>0</v>
      </c>
      <c r="J460" s="29">
        <f t="shared" ref="J460" si="742">SUM(I460,H460)</f>
        <v>16200</v>
      </c>
      <c r="K460" s="37"/>
      <c r="L460" s="38"/>
    </row>
    <row r="461" spans="1:12">
      <c r="A461" s="31">
        <v>44600</v>
      </c>
      <c r="B461" s="3" t="s">
        <v>120</v>
      </c>
      <c r="C461" s="34">
        <v>3750</v>
      </c>
      <c r="D461" s="33" t="s">
        <v>16</v>
      </c>
      <c r="E461" s="35">
        <v>218.5</v>
      </c>
      <c r="F461" s="35">
        <v>215.15</v>
      </c>
      <c r="G461" s="35">
        <v>0</v>
      </c>
      <c r="H461" s="24">
        <f>(E461-F461)*C461</f>
        <v>12562.5</v>
      </c>
      <c r="I461" s="24">
        <v>0</v>
      </c>
      <c r="J461" s="29">
        <f t="shared" ref="J461" si="743">SUM(I461,H461)</f>
        <v>12562.5</v>
      </c>
      <c r="K461" s="37"/>
      <c r="L461" s="38"/>
    </row>
    <row r="462" spans="1:12">
      <c r="A462" s="31">
        <v>44599</v>
      </c>
      <c r="B462" s="3" t="s">
        <v>120</v>
      </c>
      <c r="C462" s="34">
        <v>3750</v>
      </c>
      <c r="D462" s="33" t="s">
        <v>16</v>
      </c>
      <c r="E462" s="35">
        <v>0</v>
      </c>
      <c r="F462" s="35">
        <v>0</v>
      </c>
      <c r="G462" s="35">
        <v>0</v>
      </c>
      <c r="H462" s="24">
        <f>(E462-F462)*C462</f>
        <v>0</v>
      </c>
      <c r="I462" s="24">
        <v>0</v>
      </c>
      <c r="J462" s="29">
        <f t="shared" ref="J462" si="744">SUM(I462,H462)</f>
        <v>0</v>
      </c>
      <c r="K462" s="37"/>
      <c r="L462" s="38"/>
    </row>
    <row r="463" spans="1:12">
      <c r="A463" s="31">
        <v>44596</v>
      </c>
      <c r="B463" s="3" t="s">
        <v>143</v>
      </c>
      <c r="C463" s="34">
        <v>1500</v>
      </c>
      <c r="D463" s="33" t="s">
        <v>14</v>
      </c>
      <c r="E463" s="35">
        <v>573.9</v>
      </c>
      <c r="F463" s="35">
        <v>566</v>
      </c>
      <c r="G463" s="35">
        <v>0</v>
      </c>
      <c r="H463" s="24">
        <f t="shared" ref="H463" si="745">(F463-E463)*C463</f>
        <v>-11850</v>
      </c>
      <c r="I463" s="28">
        <v>0</v>
      </c>
      <c r="J463" s="29">
        <f t="shared" ref="J463" si="746">SUM(I463,H463)</f>
        <v>-11850</v>
      </c>
      <c r="K463" s="37"/>
      <c r="L463" s="38"/>
    </row>
    <row r="464" spans="1:12">
      <c r="A464" s="31">
        <v>44594</v>
      </c>
      <c r="B464" s="3" t="s">
        <v>117</v>
      </c>
      <c r="C464" s="34">
        <v>2000</v>
      </c>
      <c r="D464" s="33" t="s">
        <v>14</v>
      </c>
      <c r="E464" s="35">
        <v>401</v>
      </c>
      <c r="F464" s="35">
        <v>406.9</v>
      </c>
      <c r="G464" s="35">
        <v>0</v>
      </c>
      <c r="H464" s="24">
        <f t="shared" ref="H464" si="747">(F464-E464)*C464</f>
        <v>11800</v>
      </c>
      <c r="I464" s="28">
        <v>0</v>
      </c>
      <c r="J464" s="29">
        <f t="shared" ref="J464" si="748">SUM(I464,H464)</f>
        <v>11800</v>
      </c>
      <c r="K464" s="37"/>
      <c r="L464" s="38"/>
    </row>
    <row r="465" spans="1:12">
      <c r="A465" s="31">
        <v>44593</v>
      </c>
      <c r="B465" s="3" t="s">
        <v>120</v>
      </c>
      <c r="C465" s="34">
        <v>3750</v>
      </c>
      <c r="D465" s="33" t="s">
        <v>16</v>
      </c>
      <c r="E465" s="35">
        <v>231.9</v>
      </c>
      <c r="F465" s="35">
        <v>229.6</v>
      </c>
      <c r="G465" s="35">
        <v>0</v>
      </c>
      <c r="H465" s="24">
        <f>(E465-F465)*C465</f>
        <v>8625.00000000004</v>
      </c>
      <c r="I465" s="24">
        <v>0</v>
      </c>
      <c r="J465" s="29">
        <f t="shared" ref="J465" si="749">SUM(I465,H465)</f>
        <v>8625.00000000004</v>
      </c>
      <c r="K465" s="37"/>
      <c r="L465" s="38"/>
    </row>
    <row r="466" spans="1:12">
      <c r="A466" s="31">
        <v>44588</v>
      </c>
      <c r="B466" s="3" t="s">
        <v>58</v>
      </c>
      <c r="C466" s="34">
        <v>5400</v>
      </c>
      <c r="D466" s="33" t="s">
        <v>14</v>
      </c>
      <c r="E466" s="35">
        <v>233.15</v>
      </c>
      <c r="F466" s="35">
        <v>235.9</v>
      </c>
      <c r="G466" s="35">
        <v>238.9</v>
      </c>
      <c r="H466" s="24">
        <f t="shared" ref="H466" si="750">(F466-E466)*C466</f>
        <v>14850</v>
      </c>
      <c r="I466" s="28">
        <f>(G466-F466)*C466</f>
        <v>16200</v>
      </c>
      <c r="J466" s="29">
        <f t="shared" ref="J466" si="751">SUM(I466,H466)</f>
        <v>31050</v>
      </c>
      <c r="K466" s="37"/>
      <c r="L466" s="38"/>
    </row>
    <row r="467" spans="1:12">
      <c r="A467" s="31">
        <v>44588</v>
      </c>
      <c r="B467" s="3" t="s">
        <v>39</v>
      </c>
      <c r="C467" s="34">
        <v>6000</v>
      </c>
      <c r="D467" s="33" t="s">
        <v>14</v>
      </c>
      <c r="E467" s="35">
        <v>132.9</v>
      </c>
      <c r="F467" s="35">
        <v>133.9</v>
      </c>
      <c r="G467" s="35">
        <v>0</v>
      </c>
      <c r="H467" s="24">
        <f t="shared" ref="H467" si="752">(F467-E467)*C467</f>
        <v>6000</v>
      </c>
      <c r="I467" s="24">
        <v>0</v>
      </c>
      <c r="J467" s="29">
        <f t="shared" ref="J467" si="753">SUM(I467,H467)</f>
        <v>6000</v>
      </c>
      <c r="K467" s="37"/>
      <c r="L467" s="38"/>
    </row>
    <row r="468" spans="1:12">
      <c r="A468" s="31">
        <v>44586</v>
      </c>
      <c r="B468" s="3" t="s">
        <v>134</v>
      </c>
      <c r="C468" s="34">
        <v>850</v>
      </c>
      <c r="D468" s="33" t="s">
        <v>14</v>
      </c>
      <c r="E468" s="35">
        <v>806</v>
      </c>
      <c r="F468" s="35">
        <v>816</v>
      </c>
      <c r="G468" s="35">
        <v>826</v>
      </c>
      <c r="H468" s="24">
        <f t="shared" ref="H468" si="754">(F468-E468)*C468</f>
        <v>8500</v>
      </c>
      <c r="I468" s="28">
        <f>(G468-F468)*C468</f>
        <v>8500</v>
      </c>
      <c r="J468" s="29">
        <f t="shared" ref="J468" si="755">SUM(I468,H468)</f>
        <v>17000</v>
      </c>
      <c r="K468" s="37"/>
      <c r="L468" s="38"/>
    </row>
    <row r="469" spans="1:12">
      <c r="A469" s="31">
        <v>44585</v>
      </c>
      <c r="B469" s="3" t="s">
        <v>107</v>
      </c>
      <c r="C469" s="34">
        <v>150</v>
      </c>
      <c r="D469" s="33" t="s">
        <v>16</v>
      </c>
      <c r="E469" s="35">
        <v>6166</v>
      </c>
      <c r="F469" s="35">
        <v>6105</v>
      </c>
      <c r="G469" s="35">
        <v>0</v>
      </c>
      <c r="H469" s="24">
        <f>(E469-F469)*C469</f>
        <v>9150</v>
      </c>
      <c r="I469" s="24">
        <v>0</v>
      </c>
      <c r="J469" s="29">
        <f t="shared" ref="J469" si="756">SUM(I469,H469)</f>
        <v>9150</v>
      </c>
      <c r="K469" s="37"/>
      <c r="L469" s="38"/>
    </row>
    <row r="470" spans="1:12">
      <c r="A470" s="31">
        <v>44582</v>
      </c>
      <c r="B470" s="3" t="s">
        <v>144</v>
      </c>
      <c r="C470" s="34">
        <v>6125</v>
      </c>
      <c r="D470" s="33" t="s">
        <v>14</v>
      </c>
      <c r="E470" s="35">
        <v>250.35</v>
      </c>
      <c r="F470" s="35">
        <v>249</v>
      </c>
      <c r="G470" s="35">
        <v>0</v>
      </c>
      <c r="H470" s="24">
        <f t="shared" ref="H470" si="757">(F470-E470)*C470</f>
        <v>-8268.74999999997</v>
      </c>
      <c r="I470" s="24">
        <v>0</v>
      </c>
      <c r="J470" s="29">
        <f t="shared" ref="J470" si="758">SUM(I470,H470)</f>
        <v>-8268.74999999997</v>
      </c>
      <c r="K470" s="37"/>
      <c r="L470" s="38"/>
    </row>
    <row r="471" spans="1:12">
      <c r="A471" s="31">
        <v>44581</v>
      </c>
      <c r="B471" s="3" t="s">
        <v>145</v>
      </c>
      <c r="C471" s="34">
        <v>1250</v>
      </c>
      <c r="D471" s="33" t="s">
        <v>14</v>
      </c>
      <c r="E471" s="35">
        <v>629</v>
      </c>
      <c r="F471" s="35">
        <v>633</v>
      </c>
      <c r="G471" s="35">
        <v>0</v>
      </c>
      <c r="H471" s="24">
        <f t="shared" ref="H471" si="759">(F471-E471)*C471</f>
        <v>5000</v>
      </c>
      <c r="I471" s="24">
        <v>0</v>
      </c>
      <c r="J471" s="29">
        <f t="shared" ref="J471" si="760">SUM(I471,H471)</f>
        <v>5000</v>
      </c>
      <c r="K471" s="37"/>
      <c r="L471" s="38"/>
    </row>
    <row r="472" spans="1:12">
      <c r="A472" s="31">
        <v>44575</v>
      </c>
      <c r="B472" s="3" t="s">
        <v>146</v>
      </c>
      <c r="C472" s="34">
        <v>2900</v>
      </c>
      <c r="D472" s="33" t="s">
        <v>14</v>
      </c>
      <c r="E472" s="35">
        <v>257.15</v>
      </c>
      <c r="F472" s="35">
        <v>260.9</v>
      </c>
      <c r="G472" s="35">
        <v>0</v>
      </c>
      <c r="H472" s="24">
        <f t="shared" ref="H472" si="761">(F472-E472)*C472</f>
        <v>10875</v>
      </c>
      <c r="I472" s="24">
        <v>0</v>
      </c>
      <c r="J472" s="29">
        <f t="shared" ref="J472" si="762">SUM(I472,H472)</f>
        <v>10875</v>
      </c>
      <c r="K472" s="37"/>
      <c r="L472" s="38"/>
    </row>
    <row r="473" spans="1:12">
      <c r="A473" s="31">
        <v>44573</v>
      </c>
      <c r="B473" s="3" t="s">
        <v>53</v>
      </c>
      <c r="C473" s="34">
        <v>400</v>
      </c>
      <c r="D473" s="33" t="s">
        <v>14</v>
      </c>
      <c r="E473" s="35">
        <v>1526.9</v>
      </c>
      <c r="F473" s="35">
        <v>1559</v>
      </c>
      <c r="G473" s="35">
        <v>1595</v>
      </c>
      <c r="H473" s="24">
        <f t="shared" ref="H473" si="763">(F473-E473)*C473</f>
        <v>12840</v>
      </c>
      <c r="I473" s="28">
        <f>(G473-F473)*C473</f>
        <v>14400</v>
      </c>
      <c r="J473" s="29">
        <f t="shared" ref="J473" si="764">SUM(I473,H473)</f>
        <v>27240</v>
      </c>
      <c r="K473" s="37"/>
      <c r="L473" s="38"/>
    </row>
    <row r="474" spans="1:12">
      <c r="A474" s="31">
        <v>44572</v>
      </c>
      <c r="B474" s="3" t="s">
        <v>77</v>
      </c>
      <c r="C474" s="34">
        <v>500</v>
      </c>
      <c r="D474" s="33" t="s">
        <v>14</v>
      </c>
      <c r="E474" s="35">
        <v>1823</v>
      </c>
      <c r="F474" s="35">
        <v>1840</v>
      </c>
      <c r="G474" s="35">
        <v>0</v>
      </c>
      <c r="H474" s="24">
        <f t="shared" ref="H474" si="765">(F474-E474)*C474</f>
        <v>8500</v>
      </c>
      <c r="I474" s="28">
        <v>0</v>
      </c>
      <c r="J474" s="29">
        <f t="shared" ref="J474" si="766">SUM(I474,H474)</f>
        <v>8500</v>
      </c>
      <c r="K474" s="37"/>
      <c r="L474" s="38"/>
    </row>
    <row r="475" spans="1:12">
      <c r="A475" s="31">
        <v>44571</v>
      </c>
      <c r="B475" s="3" t="s">
        <v>71</v>
      </c>
      <c r="C475" s="34">
        <v>2500</v>
      </c>
      <c r="D475" s="33" t="s">
        <v>14</v>
      </c>
      <c r="E475" s="35">
        <v>244</v>
      </c>
      <c r="F475" s="35">
        <v>242.9</v>
      </c>
      <c r="G475" s="35">
        <v>0</v>
      </c>
      <c r="H475" s="24">
        <f t="shared" ref="H475" si="767">(F475-E475)*C475</f>
        <v>-2749.99999999999</v>
      </c>
      <c r="I475" s="28">
        <v>0</v>
      </c>
      <c r="J475" s="29">
        <f t="shared" ref="J475" si="768">SUM(I475,H475)</f>
        <v>-2749.99999999999</v>
      </c>
      <c r="K475" s="37"/>
      <c r="L475" s="38"/>
    </row>
    <row r="476" spans="1:12">
      <c r="A476" s="31">
        <v>44568</v>
      </c>
      <c r="B476" s="3" t="s">
        <v>134</v>
      </c>
      <c r="C476" s="34">
        <v>850</v>
      </c>
      <c r="D476" s="33" t="s">
        <v>14</v>
      </c>
      <c r="E476" s="35">
        <v>876</v>
      </c>
      <c r="F476" s="35">
        <v>889</v>
      </c>
      <c r="G476" s="35">
        <v>0</v>
      </c>
      <c r="H476" s="24">
        <f t="shared" ref="H476" si="769">(F476-E476)*C476</f>
        <v>11050</v>
      </c>
      <c r="I476" s="28">
        <v>0</v>
      </c>
      <c r="J476" s="29">
        <f t="shared" ref="J476" si="770">SUM(I476,H476)</f>
        <v>11050</v>
      </c>
      <c r="K476" s="37"/>
      <c r="L476" s="38"/>
    </row>
    <row r="477" spans="1:12">
      <c r="A477" s="31">
        <v>44567</v>
      </c>
      <c r="B477" s="3" t="s">
        <v>141</v>
      </c>
      <c r="C477" s="34">
        <v>2800</v>
      </c>
      <c r="D477" s="33" t="s">
        <v>14</v>
      </c>
      <c r="E477" s="35">
        <v>0</v>
      </c>
      <c r="F477" s="35">
        <v>0</v>
      </c>
      <c r="G477" s="35">
        <v>0</v>
      </c>
      <c r="H477" s="24">
        <f t="shared" ref="H477" si="771">(F477-E477)*C477</f>
        <v>0</v>
      </c>
      <c r="I477" s="28">
        <v>0</v>
      </c>
      <c r="J477" s="29">
        <f t="shared" ref="J477" si="772">SUM(I477,H477)</f>
        <v>0</v>
      </c>
      <c r="K477" s="37"/>
      <c r="L477" s="38"/>
    </row>
    <row r="478" spans="1:12">
      <c r="A478" s="31">
        <v>44567</v>
      </c>
      <c r="B478" s="3" t="s">
        <v>134</v>
      </c>
      <c r="C478" s="34">
        <v>850</v>
      </c>
      <c r="D478" s="33" t="s">
        <v>14</v>
      </c>
      <c r="E478" s="35">
        <v>0</v>
      </c>
      <c r="F478" s="35">
        <v>0</v>
      </c>
      <c r="G478" s="35">
        <v>0</v>
      </c>
      <c r="H478" s="24">
        <f t="shared" ref="H478" si="773">(F478-E478)*C478</f>
        <v>0</v>
      </c>
      <c r="I478" s="28">
        <v>0</v>
      </c>
      <c r="J478" s="29">
        <f t="shared" ref="J478" si="774">SUM(I478,H478)</f>
        <v>0</v>
      </c>
      <c r="K478" s="37"/>
      <c r="L478" s="38"/>
    </row>
    <row r="479" spans="1:12">
      <c r="A479" s="31">
        <v>44566</v>
      </c>
      <c r="B479" s="3" t="s">
        <v>93</v>
      </c>
      <c r="C479" s="34">
        <v>1100</v>
      </c>
      <c r="D479" s="33" t="s">
        <v>14</v>
      </c>
      <c r="E479" s="35">
        <v>0</v>
      </c>
      <c r="F479" s="35">
        <v>0</v>
      </c>
      <c r="G479" s="35">
        <v>0</v>
      </c>
      <c r="H479" s="24">
        <f t="shared" ref="H479" si="775">(F479-E479)*C479</f>
        <v>0</v>
      </c>
      <c r="I479" s="28">
        <v>0</v>
      </c>
      <c r="J479" s="29">
        <f t="shared" ref="J479" si="776">SUM(I479,H479)</f>
        <v>0</v>
      </c>
      <c r="K479" s="37"/>
      <c r="L479" s="38"/>
    </row>
    <row r="480" spans="1:12">
      <c r="A480" s="31">
        <v>44566</v>
      </c>
      <c r="B480" s="3" t="s">
        <v>58</v>
      </c>
      <c r="C480" s="34">
        <v>5400</v>
      </c>
      <c r="D480" s="33" t="s">
        <v>14</v>
      </c>
      <c r="E480" s="35">
        <v>208.6</v>
      </c>
      <c r="F480" s="35">
        <v>209.15</v>
      </c>
      <c r="G480" s="35">
        <v>0</v>
      </c>
      <c r="H480" s="24">
        <f t="shared" ref="H480" si="777">(F480-E480)*C480</f>
        <v>2970.00000000006</v>
      </c>
      <c r="I480" s="28">
        <v>0</v>
      </c>
      <c r="J480" s="29">
        <f t="shared" ref="J480" si="778">SUM(I480,H480)</f>
        <v>2970.00000000006</v>
      </c>
      <c r="K480" s="37"/>
      <c r="L480" s="38"/>
    </row>
    <row r="481" spans="1:12">
      <c r="A481" s="31">
        <v>44565</v>
      </c>
      <c r="B481" s="3" t="s">
        <v>134</v>
      </c>
      <c r="C481" s="34">
        <v>850</v>
      </c>
      <c r="D481" s="33" t="s">
        <v>14</v>
      </c>
      <c r="E481" s="35">
        <v>856.9</v>
      </c>
      <c r="F481" s="35">
        <v>846</v>
      </c>
      <c r="G481" s="35">
        <v>0</v>
      </c>
      <c r="H481" s="24">
        <f t="shared" ref="H481" si="779">(F481-E481)*C481</f>
        <v>-9264.99999999998</v>
      </c>
      <c r="I481" s="28">
        <v>0</v>
      </c>
      <c r="J481" s="29">
        <f t="shared" ref="J481" si="780">SUM(I481,H481)</f>
        <v>-9264.99999999998</v>
      </c>
      <c r="K481" s="37"/>
      <c r="L481" s="38"/>
    </row>
    <row r="482" spans="1:12">
      <c r="A482" s="31">
        <v>44564</v>
      </c>
      <c r="B482" s="3" t="s">
        <v>147</v>
      </c>
      <c r="C482" s="34">
        <v>1500</v>
      </c>
      <c r="D482" s="33" t="s">
        <v>14</v>
      </c>
      <c r="E482" s="35">
        <v>0</v>
      </c>
      <c r="F482" s="35">
        <v>0</v>
      </c>
      <c r="G482" s="35">
        <v>0</v>
      </c>
      <c r="H482" s="24">
        <f>(E482-F482)*C482</f>
        <v>0</v>
      </c>
      <c r="I482" s="24">
        <f>(F482-G482)*C482</f>
        <v>0</v>
      </c>
      <c r="J482" s="29">
        <f t="shared" ref="J482" si="781">SUM(I482,H482)</f>
        <v>0</v>
      </c>
      <c r="K482" s="37"/>
      <c r="L482" s="38"/>
    </row>
    <row r="483" spans="1:12">
      <c r="A483" s="31">
        <v>44561</v>
      </c>
      <c r="B483" s="3" t="s">
        <v>120</v>
      </c>
      <c r="C483" s="34">
        <v>3750</v>
      </c>
      <c r="D483" s="33" t="s">
        <v>14</v>
      </c>
      <c r="E483" s="35">
        <v>0</v>
      </c>
      <c r="F483" s="35">
        <v>0</v>
      </c>
      <c r="G483" s="35">
        <v>0</v>
      </c>
      <c r="H483" s="24">
        <f>(E483-F483)*C483</f>
        <v>0</v>
      </c>
      <c r="I483" s="24">
        <f>(F483-G483)*C483</f>
        <v>0</v>
      </c>
      <c r="J483" s="29">
        <f t="shared" ref="J483" si="782">SUM(I483,H483)</f>
        <v>0</v>
      </c>
      <c r="K483" s="37"/>
      <c r="L483" s="38"/>
    </row>
    <row r="484" spans="1:12">
      <c r="A484" s="31">
        <v>44560</v>
      </c>
      <c r="B484" s="3" t="s">
        <v>137</v>
      </c>
      <c r="C484" s="34">
        <v>625</v>
      </c>
      <c r="D484" s="33" t="s">
        <v>14</v>
      </c>
      <c r="E484" s="35">
        <v>2412</v>
      </c>
      <c r="F484" s="35">
        <v>2423</v>
      </c>
      <c r="G484" s="35">
        <v>0</v>
      </c>
      <c r="H484" s="24">
        <f t="shared" ref="H484" si="783">(F484-E484)*C484</f>
        <v>6875</v>
      </c>
      <c r="I484" s="28">
        <v>0</v>
      </c>
      <c r="J484" s="29">
        <f t="shared" ref="J484" si="784">SUM(I484,H484)</f>
        <v>6875</v>
      </c>
      <c r="K484" s="37"/>
      <c r="L484" s="38"/>
    </row>
    <row r="485" spans="1:12">
      <c r="A485" s="31">
        <v>44559</v>
      </c>
      <c r="B485" s="3" t="s">
        <v>148</v>
      </c>
      <c r="C485" s="34">
        <v>1100</v>
      </c>
      <c r="D485" s="33" t="s">
        <v>14</v>
      </c>
      <c r="E485" s="35">
        <v>0</v>
      </c>
      <c r="F485" s="35">
        <v>0</v>
      </c>
      <c r="G485" s="35">
        <v>0</v>
      </c>
      <c r="H485" s="24">
        <v>0</v>
      </c>
      <c r="I485" s="24">
        <v>0</v>
      </c>
      <c r="J485" s="29">
        <v>0</v>
      </c>
      <c r="K485" s="37"/>
      <c r="L485" s="38"/>
    </row>
    <row r="486" spans="1:12">
      <c r="A486" s="31">
        <v>44558</v>
      </c>
      <c r="B486" s="3" t="s">
        <v>134</v>
      </c>
      <c r="C486" s="34">
        <v>1625</v>
      </c>
      <c r="D486" s="33" t="s">
        <v>14</v>
      </c>
      <c r="E486" s="35">
        <v>856</v>
      </c>
      <c r="F486" s="35">
        <v>865</v>
      </c>
      <c r="G486" s="35">
        <v>878.15</v>
      </c>
      <c r="H486" s="24">
        <f t="shared" ref="H486" si="785">(F486-E486)*C486</f>
        <v>14625</v>
      </c>
      <c r="I486" s="28">
        <f>(G486-F486)*C486</f>
        <v>21368.75</v>
      </c>
      <c r="J486" s="29">
        <f t="shared" ref="J486" si="786">SUM(I486,H486)</f>
        <v>35993.75</v>
      </c>
      <c r="K486" s="37"/>
      <c r="L486" s="38"/>
    </row>
    <row r="487" spans="1:12">
      <c r="A487" s="31">
        <v>44553</v>
      </c>
      <c r="B487" s="3" t="s">
        <v>137</v>
      </c>
      <c r="C487" s="34">
        <v>625</v>
      </c>
      <c r="D487" s="33" t="s">
        <v>14</v>
      </c>
      <c r="E487" s="35">
        <v>2345</v>
      </c>
      <c r="F487" s="35">
        <v>2315</v>
      </c>
      <c r="G487" s="35">
        <v>0</v>
      </c>
      <c r="H487" s="24">
        <f t="shared" ref="H487" si="787">(F487-E487)*C487</f>
        <v>-18750</v>
      </c>
      <c r="I487" s="28">
        <v>0</v>
      </c>
      <c r="J487" s="29">
        <f t="shared" ref="J487" si="788">SUM(I487,H487)</f>
        <v>-18750</v>
      </c>
      <c r="K487" s="37"/>
      <c r="L487" s="38"/>
    </row>
    <row r="488" spans="1:12">
      <c r="A488" s="31">
        <v>44552</v>
      </c>
      <c r="B488" s="3" t="s">
        <v>137</v>
      </c>
      <c r="C488" s="34">
        <v>625</v>
      </c>
      <c r="D488" s="33" t="s">
        <v>14</v>
      </c>
      <c r="E488" s="35">
        <v>2260</v>
      </c>
      <c r="F488" s="35">
        <v>2290</v>
      </c>
      <c r="G488" s="35">
        <v>2318</v>
      </c>
      <c r="H488" s="24">
        <f t="shared" ref="H488" si="789">(F488-E488)*C488</f>
        <v>18750</v>
      </c>
      <c r="I488" s="28">
        <f>(G488-F488)*C488</f>
        <v>17500</v>
      </c>
      <c r="J488" s="29">
        <f t="shared" ref="J488" si="790">SUM(I488,H488)</f>
        <v>36250</v>
      </c>
      <c r="K488" s="37"/>
      <c r="L488" s="38"/>
    </row>
    <row r="489" spans="1:12">
      <c r="A489" s="31">
        <v>44551</v>
      </c>
      <c r="B489" s="3" t="s">
        <v>36</v>
      </c>
      <c r="C489" s="34">
        <v>3000</v>
      </c>
      <c r="D489" s="33" t="s">
        <v>16</v>
      </c>
      <c r="E489" s="35">
        <v>348</v>
      </c>
      <c r="F489" s="35">
        <v>345.15</v>
      </c>
      <c r="G489" s="35">
        <v>0</v>
      </c>
      <c r="H489" s="24">
        <f>(E489-F489)*C489</f>
        <v>8550.00000000007</v>
      </c>
      <c r="I489" s="24">
        <v>0</v>
      </c>
      <c r="J489" s="29">
        <f t="shared" ref="J489" si="791">SUM(I489,H489)</f>
        <v>8550.00000000007</v>
      </c>
      <c r="K489" s="37"/>
      <c r="L489" s="38"/>
    </row>
    <row r="490" spans="1:12">
      <c r="A490" s="31">
        <v>44551</v>
      </c>
      <c r="B490" s="3" t="s">
        <v>120</v>
      </c>
      <c r="C490" s="34">
        <v>3750</v>
      </c>
      <c r="D490" s="33" t="s">
        <v>14</v>
      </c>
      <c r="E490" s="35">
        <v>248</v>
      </c>
      <c r="F490" s="35">
        <v>245.9</v>
      </c>
      <c r="G490" s="35">
        <v>0</v>
      </c>
      <c r="H490" s="24">
        <f t="shared" ref="H490" si="792">(F490-E490)*C490</f>
        <v>-7874.99999999998</v>
      </c>
      <c r="I490" s="28">
        <v>0</v>
      </c>
      <c r="J490" s="29">
        <f t="shared" ref="J490" si="793">SUM(I490,H490)</f>
        <v>-7874.99999999998</v>
      </c>
      <c r="K490" s="37"/>
      <c r="L490" s="38"/>
    </row>
    <row r="491" spans="1:12">
      <c r="A491" s="31">
        <v>44550</v>
      </c>
      <c r="B491" s="3" t="s">
        <v>36</v>
      </c>
      <c r="C491" s="34">
        <v>3000</v>
      </c>
      <c r="D491" s="33" t="s">
        <v>16</v>
      </c>
      <c r="E491" s="35">
        <v>336</v>
      </c>
      <c r="F491" s="35">
        <v>333.6</v>
      </c>
      <c r="G491" s="35">
        <v>330</v>
      </c>
      <c r="H491" s="24">
        <f>(E491-F491)*C491</f>
        <v>7199.99999999993</v>
      </c>
      <c r="I491" s="24">
        <f>(F491-G491)*C491</f>
        <v>10800.0000000001</v>
      </c>
      <c r="J491" s="29">
        <f t="shared" ref="J491" si="794">SUM(I491,H491)</f>
        <v>18000</v>
      </c>
      <c r="K491" s="37"/>
      <c r="L491" s="38"/>
    </row>
    <row r="492" spans="1:12">
      <c r="A492" s="31">
        <v>44546</v>
      </c>
      <c r="B492" s="3" t="s">
        <v>125</v>
      </c>
      <c r="C492" s="34">
        <v>2600</v>
      </c>
      <c r="D492" s="33" t="s">
        <v>14</v>
      </c>
      <c r="E492" s="35">
        <v>280</v>
      </c>
      <c r="F492" s="35">
        <v>278</v>
      </c>
      <c r="G492" s="35">
        <v>275</v>
      </c>
      <c r="H492" s="24">
        <f>(E492-F492)*C492</f>
        <v>5200</v>
      </c>
      <c r="I492" s="24">
        <f>(F492-G492)*C492</f>
        <v>7800</v>
      </c>
      <c r="J492" s="29">
        <f t="shared" ref="J492" si="795">SUM(I492,H492)</f>
        <v>13000</v>
      </c>
      <c r="K492" s="37"/>
      <c r="L492" s="38"/>
    </row>
    <row r="493" spans="1:12">
      <c r="A493" s="31">
        <v>44546</v>
      </c>
      <c r="B493" s="3" t="s">
        <v>134</v>
      </c>
      <c r="C493" s="34">
        <v>1625</v>
      </c>
      <c r="D493" s="33" t="s">
        <v>14</v>
      </c>
      <c r="E493" s="35">
        <v>0</v>
      </c>
      <c r="F493" s="35">
        <v>0</v>
      </c>
      <c r="G493" s="35">
        <v>0</v>
      </c>
      <c r="H493" s="24">
        <f t="shared" ref="H493" si="796">(F493-E493)*C493</f>
        <v>0</v>
      </c>
      <c r="I493" s="28">
        <v>0</v>
      </c>
      <c r="J493" s="29">
        <f t="shared" ref="J493" si="797">SUM(I493,H493)</f>
        <v>0</v>
      </c>
      <c r="K493" s="37"/>
      <c r="L493" s="38"/>
    </row>
    <row r="494" spans="1:12">
      <c r="A494" s="31">
        <v>44545</v>
      </c>
      <c r="B494" s="3" t="s">
        <v>149</v>
      </c>
      <c r="C494" s="34">
        <v>0</v>
      </c>
      <c r="D494" s="33" t="s">
        <v>14</v>
      </c>
      <c r="E494" s="35">
        <v>0</v>
      </c>
      <c r="F494" s="35">
        <v>0</v>
      </c>
      <c r="G494" s="35">
        <v>0</v>
      </c>
      <c r="H494" s="24">
        <f t="shared" ref="H494" si="798">(F494-E494)*C494</f>
        <v>0</v>
      </c>
      <c r="I494" s="28">
        <v>0</v>
      </c>
      <c r="J494" s="29">
        <f t="shared" ref="J494" si="799">SUM(I494,H494)</f>
        <v>0</v>
      </c>
      <c r="K494" s="37"/>
      <c r="L494" s="38"/>
    </row>
    <row r="495" spans="1:12">
      <c r="A495" s="31">
        <v>44543</v>
      </c>
      <c r="B495" s="3" t="s">
        <v>134</v>
      </c>
      <c r="C495" s="34">
        <v>1625</v>
      </c>
      <c r="D495" s="33" t="s">
        <v>14</v>
      </c>
      <c r="E495" s="35">
        <v>871.65</v>
      </c>
      <c r="F495" s="35">
        <v>880</v>
      </c>
      <c r="G495" s="35">
        <v>0</v>
      </c>
      <c r="H495" s="24">
        <f t="shared" ref="H495" si="800">(F495-E495)*C495</f>
        <v>13568.75</v>
      </c>
      <c r="I495" s="28">
        <v>0</v>
      </c>
      <c r="J495" s="29">
        <f t="shared" ref="J495" si="801">SUM(I495,H495)</f>
        <v>13568.75</v>
      </c>
      <c r="K495" s="37"/>
      <c r="L495" s="38"/>
    </row>
    <row r="496" spans="1:12">
      <c r="A496" s="31">
        <v>44540</v>
      </c>
      <c r="B496" s="3" t="s">
        <v>134</v>
      </c>
      <c r="C496" s="34">
        <v>1625</v>
      </c>
      <c r="D496" s="33" t="s">
        <v>14</v>
      </c>
      <c r="E496" s="35">
        <v>865</v>
      </c>
      <c r="F496" s="35">
        <v>873.9</v>
      </c>
      <c r="G496" s="35">
        <v>0</v>
      </c>
      <c r="H496" s="24">
        <f t="shared" ref="H496" si="802">(F496-E496)*C496</f>
        <v>14462.5</v>
      </c>
      <c r="I496" s="28">
        <v>0</v>
      </c>
      <c r="J496" s="29">
        <f t="shared" ref="J496" si="803">SUM(I496,H496)</f>
        <v>14462.5</v>
      </c>
      <c r="K496" s="37"/>
      <c r="L496" s="38"/>
    </row>
    <row r="497" spans="1:12">
      <c r="A497" s="31">
        <v>44539</v>
      </c>
      <c r="B497" s="3" t="s">
        <v>141</v>
      </c>
      <c r="C497" s="34">
        <v>2800</v>
      </c>
      <c r="D497" s="33" t="s">
        <v>14</v>
      </c>
      <c r="E497" s="35">
        <v>281</v>
      </c>
      <c r="F497" s="35">
        <v>276.15</v>
      </c>
      <c r="G497" s="35">
        <v>0</v>
      </c>
      <c r="H497" s="24">
        <f t="shared" ref="H497" si="804">(F497-E497)*C497</f>
        <v>-13580.0000000001</v>
      </c>
      <c r="I497" s="28">
        <v>0</v>
      </c>
      <c r="J497" s="29">
        <f t="shared" ref="J497" si="805">SUM(I497,H497)</f>
        <v>-13580.0000000001</v>
      </c>
      <c r="K497" s="37"/>
      <c r="L497" s="38"/>
    </row>
    <row r="498" spans="1:12">
      <c r="A498" s="31">
        <v>44538</v>
      </c>
      <c r="B498" s="3" t="s">
        <v>150</v>
      </c>
      <c r="C498" s="34">
        <v>250</v>
      </c>
      <c r="D498" s="33" t="s">
        <v>14</v>
      </c>
      <c r="E498" s="35">
        <v>3120</v>
      </c>
      <c r="F498" s="35">
        <v>3145</v>
      </c>
      <c r="G498" s="35">
        <v>0</v>
      </c>
      <c r="H498" s="24">
        <f t="shared" ref="H498" si="806">(F498-E498)*C498</f>
        <v>6250</v>
      </c>
      <c r="I498" s="28">
        <v>0</v>
      </c>
      <c r="J498" s="29">
        <f t="shared" ref="J498" si="807">SUM(I498,H498)</f>
        <v>6250</v>
      </c>
      <c r="K498" s="37"/>
      <c r="L498" s="38"/>
    </row>
    <row r="499" spans="1:12">
      <c r="A499" s="31">
        <v>44537</v>
      </c>
      <c r="B499" s="3" t="s">
        <v>151</v>
      </c>
      <c r="C499" s="34">
        <v>4750</v>
      </c>
      <c r="D499" s="33" t="s">
        <v>14</v>
      </c>
      <c r="E499" s="35">
        <v>107</v>
      </c>
      <c r="F499" s="35">
        <v>108.6</v>
      </c>
      <c r="G499" s="35">
        <v>0</v>
      </c>
      <c r="H499" s="24">
        <f t="shared" ref="H499" si="808">(F499-E499)*C499</f>
        <v>7599.99999999997</v>
      </c>
      <c r="I499" s="28">
        <v>0</v>
      </c>
      <c r="J499" s="29">
        <f t="shared" ref="J499" si="809">SUM(I499,H499)</f>
        <v>7599.99999999997</v>
      </c>
      <c r="K499" s="37"/>
      <c r="L499" s="38"/>
    </row>
    <row r="500" spans="1:12">
      <c r="A500" s="31">
        <v>44536</v>
      </c>
      <c r="B500" s="3" t="s">
        <v>135</v>
      </c>
      <c r="C500" s="34">
        <v>4022</v>
      </c>
      <c r="D500" s="33" t="s">
        <v>14</v>
      </c>
      <c r="E500" s="35">
        <v>194.65</v>
      </c>
      <c r="F500" s="35">
        <v>193</v>
      </c>
      <c r="G500" s="35">
        <v>0</v>
      </c>
      <c r="H500" s="24">
        <f t="shared" ref="H500" si="810">(F500-E500)*C500</f>
        <v>-6636.30000000002</v>
      </c>
      <c r="I500" s="28">
        <v>0</v>
      </c>
      <c r="J500" s="29">
        <f t="shared" ref="J500" si="811">SUM(I500,H500)</f>
        <v>-6636.30000000002</v>
      </c>
      <c r="K500" s="37"/>
      <c r="L500" s="38"/>
    </row>
    <row r="501" spans="1:12">
      <c r="A501" s="31">
        <v>44533</v>
      </c>
      <c r="B501" s="3" t="s">
        <v>120</v>
      </c>
      <c r="C501" s="34">
        <v>3750</v>
      </c>
      <c r="D501" s="33" t="s">
        <v>14</v>
      </c>
      <c r="E501" s="35">
        <v>264.9</v>
      </c>
      <c r="F501" s="35">
        <v>263</v>
      </c>
      <c r="G501" s="35">
        <v>0</v>
      </c>
      <c r="H501" s="24">
        <f t="shared" ref="H501" si="812">(F501-E501)*C501</f>
        <v>-7124.99999999991</v>
      </c>
      <c r="I501" s="28">
        <v>0</v>
      </c>
      <c r="J501" s="29">
        <f t="shared" ref="J501" si="813">SUM(I501,H501)</f>
        <v>-7124.99999999991</v>
      </c>
      <c r="K501" s="37"/>
      <c r="L501" s="38"/>
    </row>
    <row r="502" spans="1:12">
      <c r="A502" s="31">
        <v>44533</v>
      </c>
      <c r="B502" s="3" t="s">
        <v>104</v>
      </c>
      <c r="C502" s="34">
        <v>1563</v>
      </c>
      <c r="D502" s="33" t="s">
        <v>14</v>
      </c>
      <c r="E502" s="35">
        <v>650</v>
      </c>
      <c r="F502" s="35">
        <v>645</v>
      </c>
      <c r="G502" s="35">
        <v>0</v>
      </c>
      <c r="H502" s="24">
        <f t="shared" ref="H502" si="814">(F502-E502)*C502</f>
        <v>-7815</v>
      </c>
      <c r="I502" s="28">
        <v>0</v>
      </c>
      <c r="J502" s="29">
        <f t="shared" ref="J502" si="815">SUM(I502,H502)</f>
        <v>-7815</v>
      </c>
      <c r="K502" s="37"/>
      <c r="L502" s="38"/>
    </row>
    <row r="503" spans="1:12">
      <c r="A503" s="31">
        <v>44532</v>
      </c>
      <c r="B503" s="3" t="s">
        <v>152</v>
      </c>
      <c r="C503" s="34">
        <v>1250</v>
      </c>
      <c r="D503" s="33" t="s">
        <v>14</v>
      </c>
      <c r="E503" s="35">
        <v>388</v>
      </c>
      <c r="F503" s="35">
        <v>398</v>
      </c>
      <c r="G503" s="35">
        <v>0</v>
      </c>
      <c r="H503" s="24">
        <f t="shared" ref="H503" si="816">(F503-E503)*C503</f>
        <v>12500</v>
      </c>
      <c r="I503" s="28">
        <v>0</v>
      </c>
      <c r="J503" s="29">
        <f t="shared" ref="J503" si="817">SUM(I503,H503)</f>
        <v>12500</v>
      </c>
      <c r="K503" s="37"/>
      <c r="L503" s="38"/>
    </row>
    <row r="504" spans="1:12">
      <c r="A504" s="31">
        <v>44531</v>
      </c>
      <c r="B504" s="3" t="s">
        <v>147</v>
      </c>
      <c r="C504" s="34">
        <v>1500</v>
      </c>
      <c r="D504" s="33" t="s">
        <v>14</v>
      </c>
      <c r="E504" s="35">
        <v>395</v>
      </c>
      <c r="F504" s="35">
        <v>400</v>
      </c>
      <c r="G504" s="35">
        <v>0</v>
      </c>
      <c r="H504" s="24">
        <f t="shared" ref="H504" si="818">(F504-E504)*C504</f>
        <v>7500</v>
      </c>
      <c r="I504" s="28">
        <v>0</v>
      </c>
      <c r="J504" s="29">
        <f t="shared" ref="J504" si="819">SUM(I504,H504)</f>
        <v>7500</v>
      </c>
      <c r="K504" s="37"/>
      <c r="L504" s="38"/>
    </row>
    <row r="505" spans="1:12">
      <c r="A505" s="31">
        <v>44530</v>
      </c>
      <c r="B505" s="3" t="s">
        <v>153</v>
      </c>
      <c r="C505" s="34">
        <v>225</v>
      </c>
      <c r="D505" s="33" t="s">
        <v>14</v>
      </c>
      <c r="E505" s="35">
        <v>2080</v>
      </c>
      <c r="F505" s="35">
        <v>2130</v>
      </c>
      <c r="G505" s="35">
        <v>0</v>
      </c>
      <c r="H505" s="24">
        <f t="shared" ref="H505" si="820">(F505-E505)*C505</f>
        <v>11250</v>
      </c>
      <c r="I505" s="28">
        <v>0</v>
      </c>
      <c r="J505" s="29">
        <f t="shared" ref="J505" si="821">SUM(I505,H505)</f>
        <v>11250</v>
      </c>
      <c r="K505" s="37"/>
      <c r="L505" s="38"/>
    </row>
    <row r="506" spans="1:12">
      <c r="A506" s="31">
        <v>44529</v>
      </c>
      <c r="B506" s="3" t="s">
        <v>151</v>
      </c>
      <c r="C506" s="34">
        <v>4500</v>
      </c>
      <c r="D506" s="33" t="s">
        <v>14</v>
      </c>
      <c r="E506" s="35">
        <v>106.05</v>
      </c>
      <c r="F506" s="35">
        <v>105.15</v>
      </c>
      <c r="G506" s="35">
        <v>0</v>
      </c>
      <c r="H506" s="24">
        <f t="shared" ref="H506" si="822">(F506-E506)*C506</f>
        <v>-4049.99999999996</v>
      </c>
      <c r="I506" s="28">
        <v>0</v>
      </c>
      <c r="J506" s="29">
        <f t="shared" ref="J506" si="823">SUM(I506,H506)</f>
        <v>-4049.99999999996</v>
      </c>
      <c r="K506" s="37"/>
      <c r="L506" s="38"/>
    </row>
    <row r="507" spans="1:12">
      <c r="A507" s="31">
        <v>44526</v>
      </c>
      <c r="B507" s="3" t="s">
        <v>154</v>
      </c>
      <c r="C507" s="34">
        <v>1886</v>
      </c>
      <c r="D507" s="33" t="s">
        <v>16</v>
      </c>
      <c r="E507" s="35">
        <v>750</v>
      </c>
      <c r="F507" s="35">
        <v>744</v>
      </c>
      <c r="G507" s="35">
        <v>738</v>
      </c>
      <c r="H507" s="24">
        <f>(E507-F507)*C507</f>
        <v>11316</v>
      </c>
      <c r="I507" s="24">
        <f>(F507-G507)*C507</f>
        <v>11316</v>
      </c>
      <c r="J507" s="29">
        <f t="shared" ref="J507" si="824">SUM(I507,H507)</f>
        <v>22632</v>
      </c>
      <c r="K507" s="37"/>
      <c r="L507" s="38"/>
    </row>
    <row r="508" spans="1:12">
      <c r="A508" s="31">
        <v>44525</v>
      </c>
      <c r="B508" s="3" t="s">
        <v>149</v>
      </c>
      <c r="C508" s="34">
        <v>1500</v>
      </c>
      <c r="D508" s="33" t="s">
        <v>14</v>
      </c>
      <c r="E508" s="35">
        <v>393</v>
      </c>
      <c r="F508" s="35">
        <v>401</v>
      </c>
      <c r="G508" s="35">
        <v>0</v>
      </c>
      <c r="H508" s="24">
        <f t="shared" ref="H508" si="825">(F508-E508)*C508</f>
        <v>12000</v>
      </c>
      <c r="I508" s="28">
        <v>0</v>
      </c>
      <c r="J508" s="29">
        <f t="shared" ref="J508" si="826">SUM(I508,H508)</f>
        <v>12000</v>
      </c>
      <c r="K508" s="37"/>
      <c r="L508" s="38"/>
    </row>
    <row r="509" spans="1:12">
      <c r="A509" s="31">
        <v>44524</v>
      </c>
      <c r="B509" s="3" t="s">
        <v>154</v>
      </c>
      <c r="C509" s="34">
        <v>1886</v>
      </c>
      <c r="D509" s="33" t="s">
        <v>14</v>
      </c>
      <c r="E509" s="35">
        <v>765</v>
      </c>
      <c r="F509" s="35">
        <v>770</v>
      </c>
      <c r="G509" s="35">
        <v>780</v>
      </c>
      <c r="H509" s="24">
        <f t="shared" ref="H509" si="827">(F509-E509)*C509</f>
        <v>9430</v>
      </c>
      <c r="I509" s="28">
        <f>(G509-F509)*C509</f>
        <v>18860</v>
      </c>
      <c r="J509" s="29">
        <f t="shared" ref="J509" si="828">SUM(I509,H509)</f>
        <v>28290</v>
      </c>
      <c r="K509" s="37"/>
      <c r="L509" s="38"/>
    </row>
    <row r="510" spans="1:12">
      <c r="A510" s="31">
        <v>44523</v>
      </c>
      <c r="B510" s="3" t="s">
        <v>124</v>
      </c>
      <c r="C510" s="34">
        <v>3100</v>
      </c>
      <c r="D510" s="33" t="s">
        <v>14</v>
      </c>
      <c r="E510" s="35">
        <v>350</v>
      </c>
      <c r="F510" s="35">
        <v>346.9</v>
      </c>
      <c r="G510" s="35">
        <v>0</v>
      </c>
      <c r="H510" s="24">
        <f t="shared" ref="H510" si="829">(F510-E510)*C510</f>
        <v>-9610.00000000007</v>
      </c>
      <c r="I510" s="28">
        <v>0</v>
      </c>
      <c r="J510" s="29">
        <f t="shared" ref="J510" si="830">SUM(I510,H510)</f>
        <v>-9610.00000000007</v>
      </c>
      <c r="K510" s="37"/>
      <c r="L510" s="38"/>
    </row>
    <row r="511" spans="1:12">
      <c r="A511" s="31">
        <v>44522</v>
      </c>
      <c r="B511" s="3" t="s">
        <v>124</v>
      </c>
      <c r="C511" s="34">
        <v>3100</v>
      </c>
      <c r="D511" s="33" t="s">
        <v>14</v>
      </c>
      <c r="E511" s="35">
        <v>325</v>
      </c>
      <c r="F511" s="35">
        <v>330</v>
      </c>
      <c r="G511" s="35">
        <v>0</v>
      </c>
      <c r="H511" s="24">
        <f t="shared" ref="H511" si="831">(F511-E511)*C511</f>
        <v>15500</v>
      </c>
      <c r="I511" s="28">
        <v>0</v>
      </c>
      <c r="J511" s="29">
        <f t="shared" ref="J511" si="832">SUM(I511,H511)</f>
        <v>15500</v>
      </c>
      <c r="K511" s="37"/>
      <c r="L511" s="38"/>
    </row>
    <row r="512" spans="1:12">
      <c r="A512" s="31">
        <v>44518</v>
      </c>
      <c r="B512" s="3" t="s">
        <v>155</v>
      </c>
      <c r="C512" s="34">
        <v>550</v>
      </c>
      <c r="D512" s="33" t="s">
        <v>14</v>
      </c>
      <c r="E512" s="35">
        <v>1802</v>
      </c>
      <c r="F512" s="35">
        <v>1820</v>
      </c>
      <c r="G512" s="35">
        <v>0</v>
      </c>
      <c r="H512" s="24">
        <f t="shared" ref="H512" si="833">(F512-E512)*C512</f>
        <v>9900</v>
      </c>
      <c r="I512" s="28">
        <v>0</v>
      </c>
      <c r="J512" s="29">
        <f t="shared" ref="J512" si="834">SUM(I512,H512)</f>
        <v>9900</v>
      </c>
      <c r="K512" s="37"/>
      <c r="L512" s="38"/>
    </row>
    <row r="513" spans="1:12">
      <c r="A513" s="31">
        <v>44517</v>
      </c>
      <c r="B513" s="3" t="s">
        <v>156</v>
      </c>
      <c r="C513" s="34">
        <v>2850</v>
      </c>
      <c r="D513" s="33" t="s">
        <v>14</v>
      </c>
      <c r="E513" s="35">
        <v>535</v>
      </c>
      <c r="F513" s="35">
        <v>531.15</v>
      </c>
      <c r="G513" s="35">
        <v>0</v>
      </c>
      <c r="H513" s="24">
        <f t="shared" ref="H513" si="835">(F513-E513)*C513</f>
        <v>-10972.5000000001</v>
      </c>
      <c r="I513" s="28">
        <v>0</v>
      </c>
      <c r="J513" s="29">
        <f t="shared" ref="J513" si="836">SUM(I513,H513)</f>
        <v>-10972.5000000001</v>
      </c>
      <c r="K513" s="37"/>
      <c r="L513" s="38"/>
    </row>
    <row r="514" spans="1:12">
      <c r="A514" s="31">
        <v>44516</v>
      </c>
      <c r="B514" s="3" t="s">
        <v>157</v>
      </c>
      <c r="C514" s="34">
        <v>3000</v>
      </c>
      <c r="D514" s="33" t="s">
        <v>16</v>
      </c>
      <c r="E514" s="35">
        <v>194</v>
      </c>
      <c r="F514" s="35">
        <v>190</v>
      </c>
      <c r="G514" s="35">
        <v>0</v>
      </c>
      <c r="H514" s="24">
        <f>(E514-F514)*C514</f>
        <v>12000</v>
      </c>
      <c r="I514" s="24">
        <v>0</v>
      </c>
      <c r="J514" s="29">
        <f t="shared" ref="J514" si="837">SUM(I514,H514)</f>
        <v>12000</v>
      </c>
      <c r="K514" s="37"/>
      <c r="L514" s="38"/>
    </row>
    <row r="515" spans="1:12">
      <c r="A515" s="31">
        <v>44515</v>
      </c>
      <c r="B515" s="3" t="s">
        <v>157</v>
      </c>
      <c r="C515" s="34">
        <v>3000</v>
      </c>
      <c r="D515" s="33" t="s">
        <v>16</v>
      </c>
      <c r="E515" s="35">
        <v>199</v>
      </c>
      <c r="F515" s="35">
        <v>194.15</v>
      </c>
      <c r="G515" s="35">
        <v>0</v>
      </c>
      <c r="H515" s="24">
        <f>(E515-F515)*C515</f>
        <v>14550</v>
      </c>
      <c r="I515" s="24">
        <v>0</v>
      </c>
      <c r="J515" s="29">
        <f t="shared" ref="J515" si="838">SUM(I515,H515)</f>
        <v>14550</v>
      </c>
      <c r="K515" s="37"/>
      <c r="L515" s="38"/>
    </row>
    <row r="516" s="4" customFormat="1" spans="1:12">
      <c r="A516" s="31">
        <v>44512</v>
      </c>
      <c r="B516" s="41" t="s">
        <v>134</v>
      </c>
      <c r="C516" s="41">
        <v>1625</v>
      </c>
      <c r="D516" s="33" t="s">
        <v>14</v>
      </c>
      <c r="E516" s="35">
        <v>870</v>
      </c>
      <c r="F516" s="35">
        <v>878</v>
      </c>
      <c r="G516" s="35">
        <v>0</v>
      </c>
      <c r="H516" s="24">
        <f t="shared" ref="H516" si="839">(F516-E516)*C516</f>
        <v>13000</v>
      </c>
      <c r="I516" s="28">
        <v>0</v>
      </c>
      <c r="J516" s="29">
        <f t="shared" ref="J516" si="840">SUM(I516,H516)</f>
        <v>13000</v>
      </c>
      <c r="K516" s="41"/>
      <c r="L516" s="41"/>
    </row>
    <row r="517" s="4" customFormat="1" spans="1:12">
      <c r="A517" s="31">
        <v>44511</v>
      </c>
      <c r="B517" s="41" t="s">
        <v>146</v>
      </c>
      <c r="C517" s="41">
        <v>2900</v>
      </c>
      <c r="D517" s="33" t="s">
        <v>14</v>
      </c>
      <c r="E517" s="35">
        <v>211.15</v>
      </c>
      <c r="F517" s="35">
        <v>214</v>
      </c>
      <c r="G517" s="35">
        <v>0</v>
      </c>
      <c r="H517" s="24">
        <f t="shared" ref="H517" si="841">(F517-E517)*C517</f>
        <v>8264.99999999998</v>
      </c>
      <c r="I517" s="28">
        <v>0</v>
      </c>
      <c r="J517" s="29">
        <f t="shared" ref="J517" si="842">SUM(I517,H517)</f>
        <v>8264.99999999998</v>
      </c>
      <c r="K517" s="41"/>
      <c r="L517" s="41"/>
    </row>
    <row r="518" spans="1:12">
      <c r="A518" s="31">
        <v>44508</v>
      </c>
      <c r="B518" s="3" t="s">
        <v>45</v>
      </c>
      <c r="C518" s="34">
        <v>1250</v>
      </c>
      <c r="D518" s="33" t="s">
        <v>14</v>
      </c>
      <c r="E518" s="35">
        <v>538.15</v>
      </c>
      <c r="F518" s="35">
        <v>543</v>
      </c>
      <c r="G518" s="35">
        <v>0</v>
      </c>
      <c r="H518" s="24">
        <f t="shared" ref="H518" si="843">(F518-E518)*C518</f>
        <v>6062.50000000003</v>
      </c>
      <c r="I518" s="28">
        <v>0</v>
      </c>
      <c r="J518" s="29">
        <f t="shared" ref="J518" si="844">SUM(I518,H518)</f>
        <v>6062.50000000003</v>
      </c>
      <c r="K518" s="37"/>
      <c r="L518" s="38"/>
    </row>
    <row r="519" spans="1:12">
      <c r="A519" s="31">
        <v>44442</v>
      </c>
      <c r="B519" s="3" t="s">
        <v>158</v>
      </c>
      <c r="C519" s="34">
        <v>10500</v>
      </c>
      <c r="D519" s="33" t="s">
        <v>16</v>
      </c>
      <c r="E519" s="35">
        <v>72.6</v>
      </c>
      <c r="F519" s="35">
        <v>71</v>
      </c>
      <c r="G519" s="35">
        <v>0</v>
      </c>
      <c r="H519" s="24">
        <f>(E519-F519)*C519</f>
        <v>16799.9999999999</v>
      </c>
      <c r="I519" s="24">
        <v>0</v>
      </c>
      <c r="J519" s="29">
        <f t="shared" ref="J519" si="845">SUM(I519,H519)</f>
        <v>16799.9999999999</v>
      </c>
      <c r="K519" s="37"/>
      <c r="L519" s="38"/>
    </row>
    <row r="520" spans="1:12">
      <c r="A520" s="31">
        <v>44502</v>
      </c>
      <c r="B520" s="3" t="s">
        <v>51</v>
      </c>
      <c r="C520" s="34">
        <v>300</v>
      </c>
      <c r="D520" s="33" t="s">
        <v>14</v>
      </c>
      <c r="E520" s="35">
        <v>2395</v>
      </c>
      <c r="F520" s="35">
        <v>2375</v>
      </c>
      <c r="G520" s="35">
        <v>0</v>
      </c>
      <c r="H520" s="24">
        <f t="shared" ref="H520" si="846">(F520-E520)*C520</f>
        <v>-6000</v>
      </c>
      <c r="I520" s="28">
        <v>0</v>
      </c>
      <c r="J520" s="29">
        <f t="shared" ref="J520" si="847">SUM(I520,H520)</f>
        <v>-6000</v>
      </c>
      <c r="K520" s="37"/>
      <c r="L520" s="38"/>
    </row>
    <row r="521" spans="1:12">
      <c r="A521" s="31">
        <v>44501</v>
      </c>
      <c r="B521" s="3" t="s">
        <v>159</v>
      </c>
      <c r="C521" s="34">
        <v>2500</v>
      </c>
      <c r="D521" s="33" t="s">
        <v>14</v>
      </c>
      <c r="E521" s="35">
        <v>430</v>
      </c>
      <c r="F521" s="35">
        <v>432.6</v>
      </c>
      <c r="G521" s="35">
        <v>0</v>
      </c>
      <c r="H521" s="24">
        <f t="shared" ref="H521" si="848">(F521-E521)*C521</f>
        <v>6500.00000000006</v>
      </c>
      <c r="I521" s="28">
        <v>0</v>
      </c>
      <c r="J521" s="29">
        <f t="shared" ref="J521" si="849">SUM(I521,H521)</f>
        <v>6500.00000000006</v>
      </c>
      <c r="K521" s="37"/>
      <c r="L521" s="38"/>
    </row>
    <row r="522" spans="1:12">
      <c r="A522" s="31">
        <v>44498</v>
      </c>
      <c r="B522" s="3" t="s">
        <v>160</v>
      </c>
      <c r="C522" s="34">
        <v>3000</v>
      </c>
      <c r="D522" s="33" t="s">
        <v>14</v>
      </c>
      <c r="E522" s="35">
        <v>203</v>
      </c>
      <c r="F522" s="35">
        <v>206</v>
      </c>
      <c r="G522" s="35">
        <v>209</v>
      </c>
      <c r="H522" s="24">
        <f t="shared" ref="H522" si="850">(F522-E522)*C522</f>
        <v>9000</v>
      </c>
      <c r="I522" s="28">
        <f>(G522-F522)*C522</f>
        <v>9000</v>
      </c>
      <c r="J522" s="29">
        <f t="shared" ref="J522" si="851">SUM(I522,H522)</f>
        <v>18000</v>
      </c>
      <c r="K522" s="37"/>
      <c r="L522" s="38"/>
    </row>
    <row r="523" spans="1:12">
      <c r="A523" s="31">
        <v>44497</v>
      </c>
      <c r="B523" s="3" t="s">
        <v>134</v>
      </c>
      <c r="C523" s="34">
        <v>1625</v>
      </c>
      <c r="D523" s="33" t="s">
        <v>14</v>
      </c>
      <c r="E523" s="35">
        <v>940</v>
      </c>
      <c r="F523" s="35">
        <v>955</v>
      </c>
      <c r="G523" s="35">
        <v>975</v>
      </c>
      <c r="H523" s="24">
        <f t="shared" ref="H523" si="852">(F523-E523)*C523</f>
        <v>24375</v>
      </c>
      <c r="I523" s="28">
        <f>(G523-F523)*C523</f>
        <v>32500</v>
      </c>
      <c r="J523" s="29">
        <f t="shared" ref="J523" si="853">SUM(I523,H523)</f>
        <v>56875</v>
      </c>
      <c r="K523" s="37"/>
      <c r="L523" s="38"/>
    </row>
    <row r="524" spans="1:12">
      <c r="A524" s="31">
        <v>44496</v>
      </c>
      <c r="B524" s="3" t="s">
        <v>160</v>
      </c>
      <c r="C524" s="34">
        <v>6000</v>
      </c>
      <c r="D524" s="33" t="s">
        <v>14</v>
      </c>
      <c r="E524" s="35">
        <v>985</v>
      </c>
      <c r="F524" s="35">
        <v>1016</v>
      </c>
      <c r="G524" s="35">
        <v>0</v>
      </c>
      <c r="H524" s="24">
        <f t="shared" ref="H524" si="854">(F524-E524)*C524</f>
        <v>186000</v>
      </c>
      <c r="I524" s="28">
        <v>0</v>
      </c>
      <c r="J524" s="29">
        <f t="shared" ref="J524" si="855">SUM(I524,H524)</f>
        <v>186000</v>
      </c>
      <c r="K524" s="37"/>
      <c r="L524" s="38"/>
    </row>
    <row r="525" spans="1:12">
      <c r="A525" s="31">
        <v>44495</v>
      </c>
      <c r="B525" s="3" t="s">
        <v>159</v>
      </c>
      <c r="C525" s="34">
        <v>2500</v>
      </c>
      <c r="D525" s="33" t="s">
        <v>14</v>
      </c>
      <c r="E525" s="35">
        <v>441</v>
      </c>
      <c r="F525" s="35">
        <v>445.9</v>
      </c>
      <c r="G525" s="35">
        <v>0</v>
      </c>
      <c r="H525" s="24">
        <f t="shared" ref="H525" si="856">(F525-E525)*C525</f>
        <v>12249.9999999999</v>
      </c>
      <c r="I525" s="28">
        <v>0</v>
      </c>
      <c r="J525" s="29">
        <f t="shared" ref="J525" si="857">SUM(I525,H525)</f>
        <v>12249.9999999999</v>
      </c>
      <c r="K525" s="37"/>
      <c r="L525" s="38"/>
    </row>
    <row r="526" spans="1:12">
      <c r="A526" s="31">
        <v>44494</v>
      </c>
      <c r="B526" s="3" t="s">
        <v>156</v>
      </c>
      <c r="C526" s="34">
        <v>2850</v>
      </c>
      <c r="D526" s="33" t="s">
        <v>16</v>
      </c>
      <c r="E526" s="35">
        <v>476</v>
      </c>
      <c r="F526" s="35">
        <v>481</v>
      </c>
      <c r="G526" s="35">
        <v>0</v>
      </c>
      <c r="H526" s="24">
        <f>(E526-F526)*C526</f>
        <v>-14250</v>
      </c>
      <c r="I526" s="24">
        <v>0</v>
      </c>
      <c r="J526" s="29">
        <f t="shared" ref="J526" si="858">SUM(I526,H526)</f>
        <v>-14250</v>
      </c>
      <c r="K526" s="37"/>
      <c r="L526" s="38"/>
    </row>
    <row r="527" spans="1:12">
      <c r="A527" s="31">
        <v>44491</v>
      </c>
      <c r="B527" s="3" t="s">
        <v>161</v>
      </c>
      <c r="C527" s="34">
        <v>10000</v>
      </c>
      <c r="D527" s="33" t="s">
        <v>16</v>
      </c>
      <c r="E527" s="35">
        <v>101.5</v>
      </c>
      <c r="F527" s="35">
        <v>100.15</v>
      </c>
      <c r="G527" s="35">
        <v>0</v>
      </c>
      <c r="H527" s="24">
        <f>(E527-F527)*C527</f>
        <v>13499.9999999999</v>
      </c>
      <c r="I527" s="24">
        <v>0</v>
      </c>
      <c r="J527" s="29">
        <f t="shared" ref="J527" si="859">SUM(I527,H527)</f>
        <v>13499.9999999999</v>
      </c>
      <c r="K527" s="37"/>
      <c r="L527" s="38"/>
    </row>
    <row r="528" spans="1:12">
      <c r="A528" s="31">
        <v>44488</v>
      </c>
      <c r="B528" s="3" t="s">
        <v>162</v>
      </c>
      <c r="C528" s="34">
        <v>975</v>
      </c>
      <c r="D528" s="33" t="s">
        <v>16</v>
      </c>
      <c r="E528" s="35">
        <v>643</v>
      </c>
      <c r="F528" s="35">
        <v>633.15</v>
      </c>
      <c r="G528" s="35">
        <v>0</v>
      </c>
      <c r="H528" s="24">
        <f>(E528-F528)*C528</f>
        <v>9603.75000000002</v>
      </c>
      <c r="I528" s="24">
        <v>0</v>
      </c>
      <c r="J528" s="29">
        <f t="shared" ref="J528" si="860">SUM(I528,H528)</f>
        <v>9603.75000000002</v>
      </c>
      <c r="K528" s="37"/>
      <c r="L528" s="38"/>
    </row>
    <row r="529" spans="1:12">
      <c r="A529" s="31">
        <v>44490</v>
      </c>
      <c r="B529" s="3" t="s">
        <v>36</v>
      </c>
      <c r="C529" s="34">
        <v>3000</v>
      </c>
      <c r="D529" s="33" t="s">
        <v>14</v>
      </c>
      <c r="E529" s="35">
        <v>328</v>
      </c>
      <c r="F529" s="35">
        <v>329.9</v>
      </c>
      <c r="G529" s="35">
        <v>0</v>
      </c>
      <c r="H529" s="24">
        <f t="shared" ref="H529" si="861">(F529-E529)*C529</f>
        <v>5699.99999999993</v>
      </c>
      <c r="I529" s="28">
        <v>0</v>
      </c>
      <c r="J529" s="29">
        <f t="shared" ref="J529" si="862">SUM(I529,H529)</f>
        <v>5699.99999999993</v>
      </c>
      <c r="K529" s="37"/>
      <c r="L529" s="38"/>
    </row>
    <row r="530" spans="1:12">
      <c r="A530" s="31">
        <v>44490</v>
      </c>
      <c r="B530" s="3" t="s">
        <v>163</v>
      </c>
      <c r="C530" s="34">
        <v>250</v>
      </c>
      <c r="D530" s="33" t="s">
        <v>16</v>
      </c>
      <c r="E530" s="35">
        <v>3770</v>
      </c>
      <c r="F530" s="35">
        <v>3730</v>
      </c>
      <c r="G530" s="35">
        <v>3690</v>
      </c>
      <c r="H530" s="24">
        <f>(E530-F530)*C530</f>
        <v>10000</v>
      </c>
      <c r="I530" s="24">
        <f>(F530-G530)*C530</f>
        <v>10000</v>
      </c>
      <c r="J530" s="29">
        <f t="shared" ref="J530" si="863">SUM(I530,H530)</f>
        <v>20000</v>
      </c>
      <c r="K530" s="37"/>
      <c r="L530" s="38"/>
    </row>
    <row r="531" spans="1:12">
      <c r="A531" s="31">
        <v>44488</v>
      </c>
      <c r="B531" s="3" t="s">
        <v>120</v>
      </c>
      <c r="C531" s="34">
        <v>1250</v>
      </c>
      <c r="D531" s="33" t="s">
        <v>14</v>
      </c>
      <c r="E531" s="35">
        <v>720.35</v>
      </c>
      <c r="F531" s="35">
        <v>735</v>
      </c>
      <c r="G531" s="35">
        <v>750</v>
      </c>
      <c r="H531" s="24">
        <f t="shared" ref="H531" si="864">(F531-E531)*C531</f>
        <v>18312.5</v>
      </c>
      <c r="I531" s="28">
        <f>(G531-F531)*C531</f>
        <v>18750</v>
      </c>
      <c r="J531" s="29">
        <f t="shared" ref="J531" si="865">SUM(I531,H531)</f>
        <v>37062.5</v>
      </c>
      <c r="K531" s="37"/>
      <c r="L531" s="38"/>
    </row>
    <row r="532" spans="1:12">
      <c r="A532" s="31">
        <v>44487</v>
      </c>
      <c r="B532" s="3" t="s">
        <v>164</v>
      </c>
      <c r="C532" s="34">
        <v>1600</v>
      </c>
      <c r="D532" s="33" t="s">
        <v>14</v>
      </c>
      <c r="E532" s="35">
        <v>718</v>
      </c>
      <c r="F532" s="35">
        <v>710</v>
      </c>
      <c r="G532" s="35">
        <v>0</v>
      </c>
      <c r="H532" s="24">
        <f t="shared" ref="H532" si="866">(F532-E532)*C532</f>
        <v>-12800</v>
      </c>
      <c r="I532" s="28">
        <v>0</v>
      </c>
      <c r="J532" s="29">
        <f t="shared" ref="J532" si="867">SUM(I532,H532)</f>
        <v>-12800</v>
      </c>
      <c r="K532" s="37"/>
      <c r="L532" s="38"/>
    </row>
    <row r="533" spans="1:12">
      <c r="A533" s="31">
        <v>44487</v>
      </c>
      <c r="B533" s="3" t="s">
        <v>165</v>
      </c>
      <c r="C533" s="34">
        <v>4300</v>
      </c>
      <c r="D533" s="33" t="s">
        <v>14</v>
      </c>
      <c r="E533" s="35">
        <v>546</v>
      </c>
      <c r="F533" s="35">
        <v>545</v>
      </c>
      <c r="G533" s="35">
        <v>0</v>
      </c>
      <c r="H533" s="24">
        <f t="shared" ref="H533" si="868">(F533-E533)*C533</f>
        <v>-4300</v>
      </c>
      <c r="I533" s="28">
        <v>0</v>
      </c>
      <c r="J533" s="29">
        <f t="shared" ref="J533" si="869">SUM(I533,H533)</f>
        <v>-4300</v>
      </c>
      <c r="K533" s="37"/>
      <c r="L533" s="38"/>
    </row>
    <row r="534" spans="1:12">
      <c r="A534" s="31">
        <v>44483</v>
      </c>
      <c r="B534" s="3" t="s">
        <v>77</v>
      </c>
      <c r="C534" s="34">
        <v>1000</v>
      </c>
      <c r="D534" s="33" t="s">
        <v>14</v>
      </c>
      <c r="E534" s="35">
        <v>1615</v>
      </c>
      <c r="F534" s="35">
        <v>1630</v>
      </c>
      <c r="G534" s="35">
        <v>1650</v>
      </c>
      <c r="H534" s="24">
        <f t="shared" ref="H534" si="870">(F534-E534)*C534</f>
        <v>15000</v>
      </c>
      <c r="I534" s="28">
        <f>(G534-F534)*C534</f>
        <v>20000</v>
      </c>
      <c r="J534" s="29">
        <f t="shared" ref="J534" si="871">SUM(I534,H534)</f>
        <v>35000</v>
      </c>
      <c r="K534" s="37"/>
      <c r="L534" s="38"/>
    </row>
    <row r="535" spans="1:12">
      <c r="A535" s="31">
        <v>44482</v>
      </c>
      <c r="B535" s="3" t="s">
        <v>166</v>
      </c>
      <c r="C535" s="34">
        <v>1000</v>
      </c>
      <c r="D535" s="33" t="s">
        <v>14</v>
      </c>
      <c r="E535" s="35">
        <v>1071</v>
      </c>
      <c r="F535" s="35">
        <v>1088</v>
      </c>
      <c r="G535" s="35">
        <v>1106</v>
      </c>
      <c r="H535" s="24">
        <f t="shared" ref="H535" si="872">(F535-E535)*C535</f>
        <v>17000</v>
      </c>
      <c r="I535" s="28">
        <f>(G535-F535)*C535</f>
        <v>18000</v>
      </c>
      <c r="J535" s="29">
        <f t="shared" ref="J535" si="873">SUM(I535,H535)</f>
        <v>35000</v>
      </c>
      <c r="K535" s="37"/>
      <c r="L535" s="38"/>
    </row>
    <row r="536" spans="1:12">
      <c r="A536" s="31">
        <v>44481</v>
      </c>
      <c r="B536" s="3" t="s">
        <v>100</v>
      </c>
      <c r="C536" s="34">
        <v>3900</v>
      </c>
      <c r="D536" s="33" t="s">
        <v>14</v>
      </c>
      <c r="E536" s="35">
        <v>214</v>
      </c>
      <c r="F536" s="35">
        <v>216</v>
      </c>
      <c r="G536" s="35">
        <v>219.6</v>
      </c>
      <c r="H536" s="24">
        <f t="shared" ref="H536" si="874">(F536-E536)*C536</f>
        <v>7800</v>
      </c>
      <c r="I536" s="28">
        <f>(G536-F536)*C536</f>
        <v>14040</v>
      </c>
      <c r="J536" s="29">
        <f t="shared" ref="J536" si="875">SUM(I536,H536)</f>
        <v>21840</v>
      </c>
      <c r="K536" s="37"/>
      <c r="L536" s="38"/>
    </row>
    <row r="537" spans="1:12">
      <c r="A537" s="31">
        <v>44480</v>
      </c>
      <c r="B537" s="3" t="s">
        <v>136</v>
      </c>
      <c r="C537" s="34">
        <v>6750</v>
      </c>
      <c r="D537" s="33" t="s">
        <v>14</v>
      </c>
      <c r="E537" s="35">
        <v>187.6</v>
      </c>
      <c r="F537" s="35">
        <v>185</v>
      </c>
      <c r="G537" s="35">
        <v>0</v>
      </c>
      <c r="H537" s="24">
        <f t="shared" ref="H537" si="876">(F537-E537)*C537</f>
        <v>-17550</v>
      </c>
      <c r="I537" s="28">
        <v>0</v>
      </c>
      <c r="J537" s="29">
        <f t="shared" ref="J537" si="877">SUM(I537,H537)</f>
        <v>-17550</v>
      </c>
      <c r="K537" s="37"/>
      <c r="L537" s="38"/>
    </row>
    <row r="538" spans="1:12">
      <c r="A538" s="31">
        <v>44477</v>
      </c>
      <c r="B538" s="3" t="s">
        <v>65</v>
      </c>
      <c r="C538" s="34">
        <v>2000</v>
      </c>
      <c r="D538" s="33" t="s">
        <v>16</v>
      </c>
      <c r="E538" s="35">
        <v>560</v>
      </c>
      <c r="F538" s="35">
        <v>565</v>
      </c>
      <c r="G538" s="35">
        <v>0</v>
      </c>
      <c r="H538" s="24">
        <f>(E538-F538)*C538</f>
        <v>-10000</v>
      </c>
      <c r="I538" s="24">
        <v>0</v>
      </c>
      <c r="J538" s="29">
        <f t="shared" ref="J538" si="878">SUM(I538,H538)</f>
        <v>-10000</v>
      </c>
      <c r="K538" s="37"/>
      <c r="L538" s="38"/>
    </row>
    <row r="539" spans="1:12">
      <c r="A539" s="31">
        <v>44476</v>
      </c>
      <c r="B539" s="3" t="s">
        <v>136</v>
      </c>
      <c r="C539" s="34">
        <v>6750</v>
      </c>
      <c r="D539" s="33" t="s">
        <v>14</v>
      </c>
      <c r="E539" s="35">
        <v>182</v>
      </c>
      <c r="F539" s="35">
        <v>184.3</v>
      </c>
      <c r="G539" s="35">
        <v>0</v>
      </c>
      <c r="H539" s="24">
        <f t="shared" ref="H539" si="879">(F539-E539)*C539</f>
        <v>15525.0000000001</v>
      </c>
      <c r="I539" s="28">
        <v>0</v>
      </c>
      <c r="J539" s="29">
        <f t="shared" ref="J539" si="880">SUM(I539,H539)</f>
        <v>15525.0000000001</v>
      </c>
      <c r="K539" s="37"/>
      <c r="L539" s="38"/>
    </row>
    <row r="540" spans="1:12">
      <c r="A540" s="31">
        <v>44476</v>
      </c>
      <c r="B540" s="3" t="s">
        <v>156</v>
      </c>
      <c r="C540" s="34">
        <v>2850</v>
      </c>
      <c r="D540" s="33" t="s">
        <v>14</v>
      </c>
      <c r="E540" s="35">
        <v>366.15</v>
      </c>
      <c r="F540" s="35">
        <v>370</v>
      </c>
      <c r="G540" s="35">
        <v>375</v>
      </c>
      <c r="H540" s="24">
        <f t="shared" ref="H540" si="881">(F540-E540)*C540</f>
        <v>10972.5000000001</v>
      </c>
      <c r="I540" s="28">
        <f>(G540-F540)*C540</f>
        <v>14250</v>
      </c>
      <c r="J540" s="29">
        <f t="shared" ref="J540" si="882">SUM(I540,H540)</f>
        <v>25222.5000000001</v>
      </c>
      <c r="K540" s="37"/>
      <c r="L540" s="38"/>
    </row>
    <row r="541" spans="1:12">
      <c r="A541" s="31">
        <v>44475</v>
      </c>
      <c r="B541" s="3" t="s">
        <v>65</v>
      </c>
      <c r="C541" s="34">
        <v>2000</v>
      </c>
      <c r="D541" s="33" t="s">
        <v>16</v>
      </c>
      <c r="E541" s="35">
        <v>580</v>
      </c>
      <c r="F541" s="35">
        <v>575</v>
      </c>
      <c r="G541" s="35">
        <v>570</v>
      </c>
      <c r="H541" s="24">
        <f>(E541-F541)*C541</f>
        <v>10000</v>
      </c>
      <c r="I541" s="24">
        <f>(F541-G541)*C541</f>
        <v>10000</v>
      </c>
      <c r="J541" s="29">
        <f t="shared" ref="J541" si="883">SUM(I541,H541)</f>
        <v>20000</v>
      </c>
      <c r="K541" s="37"/>
      <c r="L541" s="38"/>
    </row>
    <row r="542" spans="1:12">
      <c r="A542" s="31">
        <v>44470</v>
      </c>
      <c r="B542" s="3" t="s">
        <v>89</v>
      </c>
      <c r="C542" s="34">
        <v>700</v>
      </c>
      <c r="D542" s="33" t="s">
        <v>14</v>
      </c>
      <c r="E542" s="35">
        <v>673</v>
      </c>
      <c r="F542" s="35">
        <v>690</v>
      </c>
      <c r="G542" s="35">
        <v>0</v>
      </c>
      <c r="H542" s="24">
        <f t="shared" ref="H542" si="884">(F542-E542)*C542</f>
        <v>11900</v>
      </c>
      <c r="I542" s="28">
        <v>0</v>
      </c>
      <c r="J542" s="29">
        <f t="shared" ref="J542" si="885">SUM(I542,H542)</f>
        <v>11900</v>
      </c>
      <c r="K542" s="37"/>
      <c r="L542" s="38"/>
    </row>
    <row r="543" spans="1:12">
      <c r="A543" s="31">
        <v>44469</v>
      </c>
      <c r="B543" s="3" t="s">
        <v>167</v>
      </c>
      <c r="C543" s="34">
        <v>1400</v>
      </c>
      <c r="D543" s="33" t="s">
        <v>14</v>
      </c>
      <c r="E543" s="35">
        <v>820</v>
      </c>
      <c r="F543" s="35">
        <v>830</v>
      </c>
      <c r="G543" s="35">
        <v>0</v>
      </c>
      <c r="H543" s="24">
        <f t="shared" ref="H543" si="886">(F543-E543)*C543</f>
        <v>14000</v>
      </c>
      <c r="I543" s="28">
        <v>0</v>
      </c>
      <c r="J543" s="29">
        <f t="shared" ref="J543" si="887">SUM(I543,H543)</f>
        <v>14000</v>
      </c>
      <c r="K543" s="37"/>
      <c r="L543" s="38"/>
    </row>
    <row r="544" spans="1:12">
      <c r="A544" s="31">
        <v>44468</v>
      </c>
      <c r="B544" s="3" t="s">
        <v>120</v>
      </c>
      <c r="C544" s="34">
        <v>1250</v>
      </c>
      <c r="D544" s="33" t="s">
        <v>14</v>
      </c>
      <c r="E544" s="35">
        <v>620</v>
      </c>
      <c r="F544" s="35">
        <v>630</v>
      </c>
      <c r="G544" s="35">
        <v>644</v>
      </c>
      <c r="H544" s="24">
        <f t="shared" ref="H544" si="888">(F544-E544)*C544</f>
        <v>12500</v>
      </c>
      <c r="I544" s="28">
        <f>(G544-F544)*C544</f>
        <v>17500</v>
      </c>
      <c r="J544" s="29">
        <f t="shared" ref="J544" si="889">SUM(I544,H544)</f>
        <v>30000</v>
      </c>
      <c r="K544" s="37"/>
      <c r="L544" s="38"/>
    </row>
    <row r="545" spans="1:12">
      <c r="A545" s="31">
        <v>44467</v>
      </c>
      <c r="B545" s="3" t="s">
        <v>168</v>
      </c>
      <c r="C545" s="34">
        <v>1250</v>
      </c>
      <c r="D545" s="33" t="s">
        <v>14</v>
      </c>
      <c r="E545" s="35">
        <v>842</v>
      </c>
      <c r="F545" s="35">
        <v>833.6</v>
      </c>
      <c r="G545" s="35">
        <v>0</v>
      </c>
      <c r="H545" s="24">
        <f t="shared" ref="H545" si="890">(F545-E545)*C545</f>
        <v>-10500</v>
      </c>
      <c r="I545" s="28">
        <v>0</v>
      </c>
      <c r="J545" s="29">
        <f t="shared" ref="J545" si="891">SUM(I545,H545)</f>
        <v>-10500</v>
      </c>
      <c r="K545" s="37"/>
      <c r="L545" s="38"/>
    </row>
    <row r="546" spans="1:12">
      <c r="A546" s="31">
        <v>44466</v>
      </c>
      <c r="B546" s="3" t="s">
        <v>77</v>
      </c>
      <c r="C546" s="34">
        <v>1000</v>
      </c>
      <c r="D546" s="33" t="s">
        <v>14</v>
      </c>
      <c r="E546" s="35">
        <v>1520</v>
      </c>
      <c r="F546" s="35">
        <v>1535</v>
      </c>
      <c r="G546" s="35">
        <v>0</v>
      </c>
      <c r="H546" s="24">
        <f t="shared" ref="H546" si="892">(F546-E546)*C546</f>
        <v>15000</v>
      </c>
      <c r="I546" s="28">
        <v>0</v>
      </c>
      <c r="J546" s="29">
        <f t="shared" ref="J546" si="893">SUM(I546,H546)</f>
        <v>15000</v>
      </c>
      <c r="K546" s="37"/>
      <c r="L546" s="38"/>
    </row>
    <row r="547" spans="1:12">
      <c r="A547" s="31">
        <v>44462</v>
      </c>
      <c r="B547" s="3" t="s">
        <v>100</v>
      </c>
      <c r="C547" s="34">
        <v>3900</v>
      </c>
      <c r="D547" s="33" t="s">
        <v>14</v>
      </c>
      <c r="E547" s="35">
        <v>184</v>
      </c>
      <c r="F547" s="35">
        <v>182</v>
      </c>
      <c r="G547" s="35">
        <v>0</v>
      </c>
      <c r="H547" s="24">
        <f t="shared" ref="H547" si="894">(F547-E547)*C547</f>
        <v>-7800</v>
      </c>
      <c r="I547" s="28">
        <v>0</v>
      </c>
      <c r="J547" s="29">
        <f t="shared" ref="J547" si="895">SUM(I547,H547)</f>
        <v>-7800</v>
      </c>
      <c r="K547" s="37"/>
      <c r="L547" s="38"/>
    </row>
    <row r="548" spans="1:12">
      <c r="A548" s="31">
        <v>44460</v>
      </c>
      <c r="B548" s="3" t="s">
        <v>100</v>
      </c>
      <c r="C548" s="34">
        <v>3900</v>
      </c>
      <c r="D548" s="33" t="s">
        <v>16</v>
      </c>
      <c r="E548" s="35">
        <v>157.15</v>
      </c>
      <c r="F548" s="35">
        <v>160</v>
      </c>
      <c r="G548" s="35">
        <v>0</v>
      </c>
      <c r="H548" s="24">
        <f t="shared" ref="H548" si="896">(F548-E548)*C548</f>
        <v>11115</v>
      </c>
      <c r="I548" s="28">
        <v>0</v>
      </c>
      <c r="J548" s="29">
        <f t="shared" ref="J548" si="897">SUM(I548,H548)</f>
        <v>11115</v>
      </c>
      <c r="K548" s="37"/>
      <c r="L548" s="38"/>
    </row>
    <row r="549" spans="1:12">
      <c r="A549" s="31">
        <v>44459</v>
      </c>
      <c r="B549" s="3" t="s">
        <v>100</v>
      </c>
      <c r="C549" s="34">
        <v>3900</v>
      </c>
      <c r="D549" s="33" t="s">
        <v>14</v>
      </c>
      <c r="E549" s="35">
        <v>160.6</v>
      </c>
      <c r="F549" s="35">
        <v>163.6</v>
      </c>
      <c r="G549" s="35">
        <v>168</v>
      </c>
      <c r="H549" s="24">
        <f t="shared" ref="H549" si="898">(F549-E549)*C549</f>
        <v>11700</v>
      </c>
      <c r="I549" s="28">
        <f>(G549-F549)*C549</f>
        <v>17160</v>
      </c>
      <c r="J549" s="29">
        <f t="shared" ref="J549" si="899">SUM(I549,H549)</f>
        <v>28860</v>
      </c>
      <c r="K549" s="37"/>
      <c r="L549" s="38"/>
    </row>
    <row r="550" spans="1:12">
      <c r="A550" s="31">
        <v>44455</v>
      </c>
      <c r="B550" s="3" t="s">
        <v>137</v>
      </c>
      <c r="C550" s="34">
        <v>125</v>
      </c>
      <c r="D550" s="33" t="s">
        <v>14</v>
      </c>
      <c r="E550" s="35">
        <v>11360</v>
      </c>
      <c r="F550" s="35">
        <v>11335</v>
      </c>
      <c r="G550" s="35">
        <v>0</v>
      </c>
      <c r="H550" s="24">
        <f t="shared" ref="H550" si="900">(F550-E550)*C550</f>
        <v>-3125</v>
      </c>
      <c r="I550" s="28">
        <v>0</v>
      </c>
      <c r="J550" s="29">
        <f t="shared" ref="J550" si="901">SUM(I550,H550)</f>
        <v>-3125</v>
      </c>
      <c r="K550" s="37"/>
      <c r="L550" s="38"/>
    </row>
    <row r="551" spans="1:12">
      <c r="A551" s="31">
        <v>44454</v>
      </c>
      <c r="B551" s="3" t="s">
        <v>137</v>
      </c>
      <c r="C551" s="34">
        <v>125</v>
      </c>
      <c r="D551" s="33" t="s">
        <v>14</v>
      </c>
      <c r="E551" s="35">
        <v>10850</v>
      </c>
      <c r="F551" s="35">
        <v>10950</v>
      </c>
      <c r="G551" s="35">
        <v>11050</v>
      </c>
      <c r="H551" s="24">
        <f t="shared" ref="H551" si="902">(F551-E551)*C551</f>
        <v>12500</v>
      </c>
      <c r="I551" s="28">
        <f>(G551-F551)*C551</f>
        <v>12500</v>
      </c>
      <c r="J551" s="29">
        <f t="shared" ref="J551" si="903">SUM(I551,H551)</f>
        <v>25000</v>
      </c>
      <c r="K551" s="37"/>
      <c r="L551" s="38"/>
    </row>
    <row r="552" spans="1:12">
      <c r="A552" s="31">
        <v>44452</v>
      </c>
      <c r="B552" s="3" t="s">
        <v>62</v>
      </c>
      <c r="C552" s="34">
        <v>850</v>
      </c>
      <c r="D552" s="33" t="s">
        <v>14</v>
      </c>
      <c r="E552" s="35">
        <v>673.6</v>
      </c>
      <c r="F552" s="35">
        <v>673.6</v>
      </c>
      <c r="G552" s="35">
        <v>0</v>
      </c>
      <c r="H552" s="24">
        <f t="shared" ref="H552" si="904">(F552-E552)*C552</f>
        <v>0</v>
      </c>
      <c r="I552" s="28">
        <v>0</v>
      </c>
      <c r="J552" s="29">
        <f t="shared" ref="J552" si="905">SUM(I552,H552)</f>
        <v>0</v>
      </c>
      <c r="K552" s="37"/>
      <c r="L552" s="38"/>
    </row>
    <row r="553" spans="1:12">
      <c r="A553" s="31">
        <v>44452</v>
      </c>
      <c r="B553" s="3" t="s">
        <v>137</v>
      </c>
      <c r="C553" s="34">
        <v>125</v>
      </c>
      <c r="D553" s="33" t="s">
        <v>14</v>
      </c>
      <c r="E553" s="35">
        <v>10600</v>
      </c>
      <c r="F553" s="35">
        <v>10699</v>
      </c>
      <c r="G553" s="35">
        <v>0</v>
      </c>
      <c r="H553" s="24">
        <f t="shared" ref="H553" si="906">(F553-E553)*C553</f>
        <v>12375</v>
      </c>
      <c r="I553" s="28">
        <v>0</v>
      </c>
      <c r="J553" s="29">
        <f t="shared" ref="J553" si="907">SUM(I553,H553)</f>
        <v>12375</v>
      </c>
      <c r="K553" s="37"/>
      <c r="L553" s="38"/>
    </row>
    <row r="554" spans="1:12">
      <c r="A554" s="31">
        <v>44448</v>
      </c>
      <c r="B554" s="3" t="s">
        <v>169</v>
      </c>
      <c r="C554" s="34">
        <v>1851</v>
      </c>
      <c r="D554" s="33" t="s">
        <v>14</v>
      </c>
      <c r="E554" s="35">
        <v>682.6</v>
      </c>
      <c r="F554" s="35">
        <v>688</v>
      </c>
      <c r="G554" s="35">
        <v>0</v>
      </c>
      <c r="H554" s="24">
        <f t="shared" ref="H554" si="908">(F554-E554)*C554</f>
        <v>9995.39999999996</v>
      </c>
      <c r="I554" s="28">
        <v>0</v>
      </c>
      <c r="J554" s="29">
        <f t="shared" ref="J554" si="909">SUM(I554,H554)</f>
        <v>9995.39999999996</v>
      </c>
      <c r="K554" s="37"/>
      <c r="L554" s="38"/>
    </row>
    <row r="555" spans="1:12">
      <c r="A555" s="31">
        <v>44447</v>
      </c>
      <c r="B555" s="3" t="s">
        <v>80</v>
      </c>
      <c r="C555" s="34">
        <v>75</v>
      </c>
      <c r="D555" s="33" t="s">
        <v>14</v>
      </c>
      <c r="E555" s="35">
        <v>9000</v>
      </c>
      <c r="F555" s="35">
        <v>9100</v>
      </c>
      <c r="G555" s="35">
        <v>9200</v>
      </c>
      <c r="H555" s="24">
        <f t="shared" ref="H555" si="910">(F555-E555)*C555</f>
        <v>7500</v>
      </c>
      <c r="I555" s="28">
        <f>(G555-F555)*C555</f>
        <v>7500</v>
      </c>
      <c r="J555" s="29">
        <f t="shared" ref="J555" si="911">SUM(I555,H555)</f>
        <v>15000</v>
      </c>
      <c r="K555" s="37"/>
      <c r="L555" s="38"/>
    </row>
    <row r="556" spans="1:12">
      <c r="A556" s="31">
        <v>44442</v>
      </c>
      <c r="B556" s="3" t="s">
        <v>51</v>
      </c>
      <c r="C556" s="34">
        <v>300</v>
      </c>
      <c r="D556" s="33" t="s">
        <v>14</v>
      </c>
      <c r="E556" s="35">
        <v>2238</v>
      </c>
      <c r="F556" s="35">
        <v>2238</v>
      </c>
      <c r="G556" s="35">
        <v>0</v>
      </c>
      <c r="H556" s="24">
        <f t="shared" ref="H556" si="912">(F556-E556)*C556</f>
        <v>0</v>
      </c>
      <c r="I556" s="28">
        <v>0</v>
      </c>
      <c r="J556" s="29">
        <f t="shared" ref="J556" si="913">SUM(I556,H556)</f>
        <v>0</v>
      </c>
      <c r="K556" s="37"/>
      <c r="L556" s="38"/>
    </row>
    <row r="557" spans="1:12">
      <c r="A557" s="31">
        <v>44441</v>
      </c>
      <c r="B557" s="3" t="s">
        <v>51</v>
      </c>
      <c r="C557" s="34">
        <v>300</v>
      </c>
      <c r="D557" s="33" t="s">
        <v>14</v>
      </c>
      <c r="E557" s="35">
        <v>2171</v>
      </c>
      <c r="F557" s="35">
        <v>2210</v>
      </c>
      <c r="G557" s="35">
        <v>0</v>
      </c>
      <c r="H557" s="24">
        <f t="shared" ref="H557" si="914">(F557-E557)*C557</f>
        <v>11700</v>
      </c>
      <c r="I557" s="28">
        <v>0</v>
      </c>
      <c r="J557" s="29">
        <f t="shared" ref="J557" si="915">SUM(I557,H557)</f>
        <v>11700</v>
      </c>
      <c r="K557" s="37"/>
      <c r="L557" s="38"/>
    </row>
    <row r="558" spans="1:12">
      <c r="A558" s="31">
        <v>44440</v>
      </c>
      <c r="B558" s="3" t="s">
        <v>169</v>
      </c>
      <c r="C558" s="34">
        <v>1851</v>
      </c>
      <c r="D558" s="33" t="s">
        <v>14</v>
      </c>
      <c r="E558" s="35">
        <v>663.6</v>
      </c>
      <c r="F558" s="35">
        <v>670</v>
      </c>
      <c r="G558" s="35">
        <v>0</v>
      </c>
      <c r="H558" s="24">
        <f t="shared" ref="H558" si="916">(F558-E558)*C558</f>
        <v>11846.4</v>
      </c>
      <c r="I558" s="28">
        <v>0</v>
      </c>
      <c r="J558" s="29">
        <f t="shared" ref="J558" si="917">SUM(I558,H558)</f>
        <v>11846.4</v>
      </c>
      <c r="K558" s="37"/>
      <c r="L558" s="38"/>
    </row>
    <row r="559" spans="1:12">
      <c r="A559" s="31">
        <v>44439</v>
      </c>
      <c r="B559" s="3" t="s">
        <v>169</v>
      </c>
      <c r="C559" s="34">
        <v>1851</v>
      </c>
      <c r="D559" s="33" t="s">
        <v>14</v>
      </c>
      <c r="E559" s="35">
        <v>653</v>
      </c>
      <c r="F559" s="35">
        <v>658.6</v>
      </c>
      <c r="G559" s="35">
        <v>668</v>
      </c>
      <c r="H559" s="24">
        <f t="shared" ref="H559" si="918">(F559-E559)*C559</f>
        <v>10365.6</v>
      </c>
      <c r="I559" s="28">
        <f>(G559-F559)*C559</f>
        <v>17399.4</v>
      </c>
      <c r="J559" s="29">
        <f t="shared" ref="J559" si="919">SUM(I559,H559)</f>
        <v>27765</v>
      </c>
      <c r="K559" s="37"/>
      <c r="L559" s="38"/>
    </row>
    <row r="560" spans="1:12">
      <c r="A560" s="31">
        <v>44439</v>
      </c>
      <c r="B560" s="3" t="s">
        <v>137</v>
      </c>
      <c r="C560" s="34">
        <v>125</v>
      </c>
      <c r="D560" s="33" t="s">
        <v>14</v>
      </c>
      <c r="E560" s="35">
        <v>10262</v>
      </c>
      <c r="F560" s="35">
        <v>10319</v>
      </c>
      <c r="G560" s="35">
        <v>0</v>
      </c>
      <c r="H560" s="24">
        <f t="shared" ref="H560" si="920">(F560-E560)*C560</f>
        <v>7125</v>
      </c>
      <c r="I560" s="28">
        <v>0</v>
      </c>
      <c r="J560" s="29">
        <f t="shared" ref="J560" si="921">SUM(I560,H560)</f>
        <v>7125</v>
      </c>
      <c r="K560" s="37"/>
      <c r="L560" s="38"/>
    </row>
    <row r="561" spans="1:12">
      <c r="A561" s="31">
        <v>44439</v>
      </c>
      <c r="B561" s="3" t="s">
        <v>45</v>
      </c>
      <c r="C561" s="34">
        <v>1250</v>
      </c>
      <c r="D561" s="33" t="s">
        <v>14</v>
      </c>
      <c r="E561" s="35">
        <v>556.5</v>
      </c>
      <c r="F561" s="35">
        <v>550</v>
      </c>
      <c r="G561" s="35">
        <v>0</v>
      </c>
      <c r="H561" s="24">
        <f t="shared" ref="H561" si="922">(F561-E561)*C561</f>
        <v>-8125</v>
      </c>
      <c r="I561" s="28">
        <v>0</v>
      </c>
      <c r="J561" s="29">
        <f t="shared" ref="J561" si="923">SUM(I561,H561)</f>
        <v>-8125</v>
      </c>
      <c r="K561" s="37"/>
      <c r="L561" s="38"/>
    </row>
    <row r="562" spans="1:12">
      <c r="A562" s="31">
        <v>44438</v>
      </c>
      <c r="B562" s="3" t="s">
        <v>137</v>
      </c>
      <c r="C562" s="34">
        <v>125</v>
      </c>
      <c r="D562" s="33" t="s">
        <v>14</v>
      </c>
      <c r="E562" s="35">
        <v>9681</v>
      </c>
      <c r="F562" s="35">
        <v>9781</v>
      </c>
      <c r="G562" s="35">
        <v>9881.6</v>
      </c>
      <c r="H562" s="24">
        <f t="shared" ref="H562" si="924">(F562-E562)*C562</f>
        <v>12500</v>
      </c>
      <c r="I562" s="28">
        <f>(G562-F562)*C562</f>
        <v>12575</v>
      </c>
      <c r="J562" s="29">
        <f t="shared" ref="J562" si="925">SUM(I562,H562)</f>
        <v>25075</v>
      </c>
      <c r="K562" s="37"/>
      <c r="L562" s="38"/>
    </row>
    <row r="563" spans="1:12">
      <c r="A563" s="31">
        <v>44435</v>
      </c>
      <c r="B563" s="3" t="s">
        <v>124</v>
      </c>
      <c r="C563" s="34">
        <v>3100</v>
      </c>
      <c r="D563" s="33" t="s">
        <v>16</v>
      </c>
      <c r="E563" s="35">
        <v>293</v>
      </c>
      <c r="F563" s="35">
        <v>291</v>
      </c>
      <c r="G563" s="35">
        <v>0</v>
      </c>
      <c r="H563" s="24">
        <f>(E563-F563)*C563</f>
        <v>6200</v>
      </c>
      <c r="I563" s="24">
        <v>0</v>
      </c>
      <c r="J563" s="29">
        <f t="shared" ref="J563" si="926">SUM(I563,H563)</f>
        <v>6200</v>
      </c>
      <c r="K563" s="37"/>
      <c r="L563" s="38"/>
    </row>
    <row r="564" spans="1:12">
      <c r="A564" s="31">
        <v>44432</v>
      </c>
      <c r="B564" s="3" t="s">
        <v>160</v>
      </c>
      <c r="C564" s="34">
        <v>6000</v>
      </c>
      <c r="D564" s="33" t="s">
        <v>14</v>
      </c>
      <c r="E564" s="35">
        <v>162.6</v>
      </c>
      <c r="F564" s="35">
        <v>164.6</v>
      </c>
      <c r="G564" s="35">
        <v>0</v>
      </c>
      <c r="H564" s="24">
        <f t="shared" ref="H564" si="927">(F564-E564)*C564</f>
        <v>12000</v>
      </c>
      <c r="I564" s="28">
        <v>0</v>
      </c>
      <c r="J564" s="29">
        <f t="shared" ref="J564" si="928">SUM(I564,H564)</f>
        <v>12000</v>
      </c>
      <c r="K564" s="37"/>
      <c r="L564" s="38"/>
    </row>
    <row r="565" spans="1:12">
      <c r="A565" s="31">
        <v>44428</v>
      </c>
      <c r="B565" s="3" t="s">
        <v>170</v>
      </c>
      <c r="C565" s="34">
        <v>250</v>
      </c>
      <c r="D565" s="33" t="s">
        <v>14</v>
      </c>
      <c r="E565" s="35">
        <v>4933</v>
      </c>
      <c r="F565" s="35">
        <v>4890</v>
      </c>
      <c r="G565" s="35">
        <v>0</v>
      </c>
      <c r="H565" s="24">
        <f t="shared" ref="H565" si="929">(F565-E565)*C565</f>
        <v>-10750</v>
      </c>
      <c r="I565" s="28">
        <v>0</v>
      </c>
      <c r="J565" s="29">
        <f t="shared" ref="J565" si="930">SUM(I565,H565)</f>
        <v>-10750</v>
      </c>
      <c r="K565" s="37"/>
      <c r="L565" s="38"/>
    </row>
    <row r="566" spans="1:12">
      <c r="A566" s="31">
        <v>44426</v>
      </c>
      <c r="B566" s="3" t="s">
        <v>171</v>
      </c>
      <c r="C566" s="34">
        <v>1250</v>
      </c>
      <c r="D566" s="33" t="s">
        <v>14</v>
      </c>
      <c r="E566" s="35">
        <v>726</v>
      </c>
      <c r="F566" s="35">
        <v>726</v>
      </c>
      <c r="G566" s="35">
        <v>0</v>
      </c>
      <c r="H566" s="24">
        <f t="shared" ref="H566" si="931">(F566-E566)*C566</f>
        <v>0</v>
      </c>
      <c r="I566" s="28">
        <v>0</v>
      </c>
      <c r="J566" s="29">
        <f t="shared" ref="J566" si="932">SUM(I566,H566)</f>
        <v>0</v>
      </c>
      <c r="K566" s="37"/>
      <c r="L566" s="38"/>
    </row>
    <row r="567" spans="1:12">
      <c r="A567" s="31">
        <v>44425</v>
      </c>
      <c r="B567" s="3" t="s">
        <v>170</v>
      </c>
      <c r="C567" s="34">
        <v>250</v>
      </c>
      <c r="D567" s="33" t="s">
        <v>14</v>
      </c>
      <c r="E567" s="35">
        <v>4853.6</v>
      </c>
      <c r="F567" s="35">
        <v>4915</v>
      </c>
      <c r="G567" s="35">
        <v>0</v>
      </c>
      <c r="H567" s="24">
        <f t="shared" ref="H567" si="933">(F567-E567)*C567</f>
        <v>15349.9999999999</v>
      </c>
      <c r="I567" s="28">
        <v>0</v>
      </c>
      <c r="J567" s="29">
        <f t="shared" ref="J567" si="934">SUM(I567,H567)</f>
        <v>15349.9999999999</v>
      </c>
      <c r="K567" s="37"/>
      <c r="L567" s="38"/>
    </row>
    <row r="568" s="4" customFormat="1" spans="1:12">
      <c r="A568" s="31">
        <v>44425</v>
      </c>
      <c r="B568" s="41" t="s">
        <v>99</v>
      </c>
      <c r="C568" s="41">
        <v>725</v>
      </c>
      <c r="D568" s="33" t="s">
        <v>14</v>
      </c>
      <c r="E568" s="35">
        <v>900</v>
      </c>
      <c r="F568" s="35">
        <v>900</v>
      </c>
      <c r="G568" s="35">
        <v>0</v>
      </c>
      <c r="H568" s="24">
        <f t="shared" ref="H568" si="935">(F568-E568)*C568</f>
        <v>0</v>
      </c>
      <c r="I568" s="28">
        <v>0</v>
      </c>
      <c r="J568" s="29">
        <f t="shared" ref="J568" si="936">SUM(I568,H568)</f>
        <v>0</v>
      </c>
      <c r="K568" s="41"/>
      <c r="L568" s="41"/>
    </row>
    <row r="569" spans="1:12">
      <c r="A569" s="31">
        <v>44424</v>
      </c>
      <c r="B569" s="3" t="s">
        <v>133</v>
      </c>
      <c r="C569" s="34">
        <v>1600</v>
      </c>
      <c r="D569" s="33" t="s">
        <v>14</v>
      </c>
      <c r="E569" s="35">
        <v>390</v>
      </c>
      <c r="F569" s="35">
        <v>390</v>
      </c>
      <c r="G569" s="35">
        <v>0</v>
      </c>
      <c r="H569" s="24">
        <f>(E569-F569)*C569</f>
        <v>0</v>
      </c>
      <c r="I569" s="24">
        <v>0</v>
      </c>
      <c r="J569" s="29">
        <f t="shared" ref="J569" si="937">SUM(I569,H569)</f>
        <v>0</v>
      </c>
      <c r="K569" s="37"/>
      <c r="L569" s="38"/>
    </row>
    <row r="570" spans="1:12">
      <c r="A570" s="31">
        <v>44424</v>
      </c>
      <c r="B570" s="3" t="s">
        <v>160</v>
      </c>
      <c r="C570" s="34">
        <v>6000</v>
      </c>
      <c r="D570" s="33" t="s">
        <v>14</v>
      </c>
      <c r="E570" s="35">
        <v>169.65</v>
      </c>
      <c r="F570" s="35">
        <v>169.65</v>
      </c>
      <c r="G570" s="35">
        <v>0</v>
      </c>
      <c r="H570" s="24">
        <f>(E570-F570)*C570</f>
        <v>0</v>
      </c>
      <c r="I570" s="24">
        <v>0</v>
      </c>
      <c r="J570" s="29">
        <f t="shared" ref="J570" si="938">SUM(I570,H570)</f>
        <v>0</v>
      </c>
      <c r="K570" s="37"/>
      <c r="L570" s="38"/>
    </row>
    <row r="571" spans="1:12">
      <c r="A571" s="31">
        <v>44421</v>
      </c>
      <c r="B571" s="3" t="s">
        <v>148</v>
      </c>
      <c r="C571" s="34">
        <v>2200</v>
      </c>
      <c r="D571" s="33" t="s">
        <v>14</v>
      </c>
      <c r="E571" s="35">
        <v>562</v>
      </c>
      <c r="F571" s="35">
        <v>567</v>
      </c>
      <c r="G571" s="35">
        <v>0</v>
      </c>
      <c r="H571" s="24">
        <f t="shared" ref="H571" si="939">(F571-E571)*C571</f>
        <v>11000</v>
      </c>
      <c r="I571" s="28">
        <v>0</v>
      </c>
      <c r="J571" s="29">
        <f t="shared" ref="J571" si="940">SUM(I571,H571)</f>
        <v>11000</v>
      </c>
      <c r="K571" s="37"/>
      <c r="L571" s="38"/>
    </row>
    <row r="572" spans="1:12">
      <c r="A572" s="31">
        <v>44419</v>
      </c>
      <c r="B572" s="3" t="s">
        <v>160</v>
      </c>
      <c r="C572" s="34">
        <v>6000</v>
      </c>
      <c r="D572" s="33" t="s">
        <v>16</v>
      </c>
      <c r="E572" s="35">
        <v>178</v>
      </c>
      <c r="F572" s="35">
        <v>176</v>
      </c>
      <c r="G572" s="35">
        <v>173</v>
      </c>
      <c r="H572" s="24">
        <f>(E572-F572)*C572</f>
        <v>12000</v>
      </c>
      <c r="I572" s="24">
        <f>(F572-G572)*C572</f>
        <v>18000</v>
      </c>
      <c r="J572" s="29">
        <f t="shared" ref="J572" si="941">SUM(I572,H572)</f>
        <v>30000</v>
      </c>
      <c r="K572" s="37"/>
      <c r="L572" s="38"/>
    </row>
    <row r="573" spans="1:12">
      <c r="A573" s="31">
        <v>44417</v>
      </c>
      <c r="B573" s="3" t="s">
        <v>172</v>
      </c>
      <c r="C573" s="34">
        <v>675</v>
      </c>
      <c r="D573" s="33" t="s">
        <v>16</v>
      </c>
      <c r="E573" s="35">
        <v>698</v>
      </c>
      <c r="F573" s="35">
        <v>698</v>
      </c>
      <c r="G573" s="35">
        <v>0</v>
      </c>
      <c r="H573" s="24">
        <f>(E573-F573)*C573</f>
        <v>0</v>
      </c>
      <c r="I573" s="24">
        <v>0</v>
      </c>
      <c r="J573" s="29">
        <f t="shared" ref="J573" si="942">SUM(I573,H573)</f>
        <v>0</v>
      </c>
      <c r="K573" s="37"/>
      <c r="L573" s="38"/>
    </row>
    <row r="574" spans="1:12">
      <c r="A574" s="31">
        <v>44414</v>
      </c>
      <c r="B574" s="3" t="s">
        <v>172</v>
      </c>
      <c r="C574" s="34">
        <v>675</v>
      </c>
      <c r="D574" s="33" t="s">
        <v>16</v>
      </c>
      <c r="E574" s="35">
        <v>738.6</v>
      </c>
      <c r="F574" s="35">
        <v>722.6</v>
      </c>
      <c r="G574" s="35">
        <v>0</v>
      </c>
      <c r="H574" s="24">
        <f>(E574-F574)*C574</f>
        <v>10800</v>
      </c>
      <c r="I574" s="24">
        <v>0</v>
      </c>
      <c r="J574" s="29">
        <f t="shared" ref="J574" si="943">SUM(I574,H574)</f>
        <v>10800</v>
      </c>
      <c r="K574" s="37"/>
      <c r="L574" s="38"/>
    </row>
    <row r="575" s="4" customFormat="1" spans="1:12">
      <c r="A575" s="31">
        <v>44414</v>
      </c>
      <c r="B575" s="41" t="s">
        <v>166</v>
      </c>
      <c r="C575" s="41">
        <v>1000</v>
      </c>
      <c r="D575" s="33" t="s">
        <v>14</v>
      </c>
      <c r="E575" s="35">
        <v>840</v>
      </c>
      <c r="F575" s="35">
        <v>840</v>
      </c>
      <c r="G575" s="35">
        <v>0</v>
      </c>
      <c r="H575" s="24">
        <f t="shared" ref="H575" si="944">(F575-E575)*C575</f>
        <v>0</v>
      </c>
      <c r="I575" s="28">
        <v>0</v>
      </c>
      <c r="J575" s="29">
        <f t="shared" ref="J575" si="945">SUM(I575,H575)</f>
        <v>0</v>
      </c>
      <c r="K575" s="41"/>
      <c r="L575" s="41"/>
    </row>
    <row r="576" spans="1:12">
      <c r="A576" s="31">
        <v>44416</v>
      </c>
      <c r="B576" s="3" t="s">
        <v>141</v>
      </c>
      <c r="C576" s="34">
        <v>2800</v>
      </c>
      <c r="D576" s="33" t="s">
        <v>14</v>
      </c>
      <c r="E576" s="35">
        <v>212.6</v>
      </c>
      <c r="F576" s="35">
        <v>216.6</v>
      </c>
      <c r="G576" s="35">
        <v>0</v>
      </c>
      <c r="H576" s="24">
        <f t="shared" ref="H576" si="946">(F576-E576)*C576</f>
        <v>11200</v>
      </c>
      <c r="I576" s="28">
        <v>0</v>
      </c>
      <c r="J576" s="29">
        <f t="shared" ref="J576" si="947">SUM(I576,H576)</f>
        <v>11200</v>
      </c>
      <c r="K576" s="37"/>
      <c r="L576" s="38"/>
    </row>
    <row r="577" spans="1:12">
      <c r="A577" s="31">
        <v>44412</v>
      </c>
      <c r="B577" s="3" t="s">
        <v>141</v>
      </c>
      <c r="C577" s="34">
        <v>2800</v>
      </c>
      <c r="D577" s="33" t="s">
        <v>16</v>
      </c>
      <c r="E577" s="35">
        <v>212</v>
      </c>
      <c r="F577" s="35">
        <v>206</v>
      </c>
      <c r="G577" s="35">
        <v>0</v>
      </c>
      <c r="H577" s="24">
        <f>(E577-F577)*C577</f>
        <v>16800</v>
      </c>
      <c r="I577" s="24">
        <v>0</v>
      </c>
      <c r="J577" s="29">
        <f t="shared" ref="J577" si="948">SUM(I577,H577)</f>
        <v>16800</v>
      </c>
      <c r="K577" s="37"/>
      <c r="L577" s="38"/>
    </row>
    <row r="578" spans="1:12">
      <c r="A578" s="31">
        <v>44412</v>
      </c>
      <c r="B578" s="3" t="s">
        <v>151</v>
      </c>
      <c r="C578" s="34">
        <v>9500</v>
      </c>
      <c r="D578" s="33" t="s">
        <v>14</v>
      </c>
      <c r="E578" s="35">
        <v>142.6</v>
      </c>
      <c r="F578" s="35">
        <v>141.6</v>
      </c>
      <c r="G578" s="35">
        <v>0</v>
      </c>
      <c r="H578" s="24">
        <f t="shared" ref="H578" si="949">(F578-E578)*C578</f>
        <v>-9500</v>
      </c>
      <c r="I578" s="28">
        <v>0</v>
      </c>
      <c r="J578" s="29">
        <f t="shared" ref="J578" si="950">SUM(I578,H578)</f>
        <v>-9500</v>
      </c>
      <c r="K578" s="37"/>
      <c r="L578" s="38"/>
    </row>
    <row r="579" spans="1:12">
      <c r="A579" s="31">
        <v>44411</v>
      </c>
      <c r="B579" s="3" t="s">
        <v>173</v>
      </c>
      <c r="C579" s="34">
        <v>700</v>
      </c>
      <c r="D579" s="33" t="s">
        <v>14</v>
      </c>
      <c r="E579" s="42">
        <v>1530</v>
      </c>
      <c r="F579" s="30">
        <v>1544</v>
      </c>
      <c r="G579" s="30">
        <v>0</v>
      </c>
      <c r="H579" s="24">
        <f t="shared" ref="H579" si="951">(F579-E579)*C579</f>
        <v>9800</v>
      </c>
      <c r="I579" s="28">
        <v>0</v>
      </c>
      <c r="J579" s="29">
        <f t="shared" ref="J579" si="952">SUM(I579,H579)</f>
        <v>9800</v>
      </c>
      <c r="K579" s="37"/>
      <c r="L579" s="38"/>
    </row>
    <row r="580" spans="1:12">
      <c r="A580" s="31">
        <v>44411</v>
      </c>
      <c r="B580" s="3" t="s">
        <v>174</v>
      </c>
      <c r="C580" s="34">
        <v>275</v>
      </c>
      <c r="D580" s="33" t="s">
        <v>14</v>
      </c>
      <c r="E580" s="35">
        <v>2275.6</v>
      </c>
      <c r="F580" s="35">
        <v>2250.6</v>
      </c>
      <c r="G580" s="35">
        <v>0</v>
      </c>
      <c r="H580" s="24">
        <f t="shared" ref="H580" si="953">(F580-E580)*C580</f>
        <v>-6875</v>
      </c>
      <c r="I580" s="28">
        <v>0</v>
      </c>
      <c r="J580" s="29">
        <f t="shared" ref="J580" si="954">SUM(I580,H580)</f>
        <v>-6875</v>
      </c>
      <c r="K580" s="37"/>
      <c r="L580" s="38"/>
    </row>
    <row r="581" spans="1:12">
      <c r="A581" s="31">
        <v>44410</v>
      </c>
      <c r="B581" s="3" t="s">
        <v>137</v>
      </c>
      <c r="C581" s="34">
        <v>125</v>
      </c>
      <c r="D581" s="33" t="s">
        <v>14</v>
      </c>
      <c r="E581" s="35">
        <v>8900</v>
      </c>
      <c r="F581" s="35">
        <v>9000</v>
      </c>
      <c r="G581" s="35">
        <v>0</v>
      </c>
      <c r="H581" s="24">
        <f t="shared" ref="H581" si="955">(F581-E581)*C581</f>
        <v>12500</v>
      </c>
      <c r="I581" s="28">
        <v>0</v>
      </c>
      <c r="J581" s="29">
        <f t="shared" ref="J581" si="956">SUM(I581,H581)</f>
        <v>12500</v>
      </c>
      <c r="K581" s="37"/>
      <c r="L581" s="38"/>
    </row>
    <row r="582" spans="1:12">
      <c r="A582" s="31">
        <v>44407</v>
      </c>
      <c r="B582" s="3" t="s">
        <v>77</v>
      </c>
      <c r="C582" s="34">
        <v>1000</v>
      </c>
      <c r="D582" s="33" t="s">
        <v>16</v>
      </c>
      <c r="E582" s="35">
        <v>1430.6</v>
      </c>
      <c r="F582" s="35">
        <v>1420</v>
      </c>
      <c r="G582" s="35">
        <v>0</v>
      </c>
      <c r="H582" s="24">
        <f>(E582-F582)*C582</f>
        <v>10599.9999999999</v>
      </c>
      <c r="I582" s="24">
        <v>0</v>
      </c>
      <c r="J582" s="29">
        <f t="shared" ref="J582" si="957">SUM(I582,H582)</f>
        <v>10599.9999999999</v>
      </c>
      <c r="K582" s="37"/>
      <c r="L582" s="38"/>
    </row>
    <row r="583" spans="1:12">
      <c r="A583" s="31">
        <v>44406</v>
      </c>
      <c r="B583" s="3" t="s">
        <v>151</v>
      </c>
      <c r="C583" s="34">
        <v>9500</v>
      </c>
      <c r="D583" s="33" t="s">
        <v>16</v>
      </c>
      <c r="E583" s="35">
        <v>140</v>
      </c>
      <c r="F583" s="35">
        <v>139</v>
      </c>
      <c r="G583" s="35">
        <v>0</v>
      </c>
      <c r="H583" s="24">
        <f>(E583-F583)*C583</f>
        <v>9500</v>
      </c>
      <c r="I583" s="24">
        <v>0</v>
      </c>
      <c r="J583" s="29">
        <f t="shared" ref="J583" si="958">SUM(I583,H583)</f>
        <v>9500</v>
      </c>
      <c r="K583" s="37"/>
      <c r="L583" s="38"/>
    </row>
    <row r="584" spans="1:12">
      <c r="A584" s="31">
        <v>44405</v>
      </c>
      <c r="B584" s="3" t="s">
        <v>169</v>
      </c>
      <c r="C584" s="34">
        <v>1851</v>
      </c>
      <c r="D584" s="33" t="s">
        <v>14</v>
      </c>
      <c r="E584" s="35">
        <v>562.6</v>
      </c>
      <c r="F584" s="35">
        <v>570</v>
      </c>
      <c r="G584" s="35">
        <v>0</v>
      </c>
      <c r="H584" s="24">
        <f t="shared" ref="H584" si="959">(F584-E584)*C584</f>
        <v>13697.4</v>
      </c>
      <c r="I584" s="28">
        <v>0</v>
      </c>
      <c r="J584" s="29">
        <f t="shared" ref="J584" si="960">SUM(I584,H584)</f>
        <v>13697.4</v>
      </c>
      <c r="K584" s="37"/>
      <c r="L584" s="38"/>
    </row>
    <row r="585" spans="1:12">
      <c r="A585" s="31">
        <v>44404</v>
      </c>
      <c r="B585" s="3" t="s">
        <v>163</v>
      </c>
      <c r="C585" s="34">
        <v>250</v>
      </c>
      <c r="D585" s="33" t="s">
        <v>14</v>
      </c>
      <c r="E585" s="35">
        <v>3680</v>
      </c>
      <c r="F585" s="35">
        <v>3666</v>
      </c>
      <c r="G585" s="35">
        <v>0</v>
      </c>
      <c r="H585" s="24">
        <f t="shared" ref="H585" si="961">(F585-E585)*C585</f>
        <v>-3500</v>
      </c>
      <c r="I585" s="28">
        <v>0</v>
      </c>
      <c r="J585" s="29">
        <f t="shared" ref="J585" si="962">SUM(I585,H585)</f>
        <v>-3500</v>
      </c>
      <c r="K585" s="37"/>
      <c r="L585" s="38"/>
    </row>
    <row r="586" spans="1:12">
      <c r="A586" s="31">
        <v>44403</v>
      </c>
      <c r="B586" s="3" t="s">
        <v>36</v>
      </c>
      <c r="C586" s="34">
        <v>3000</v>
      </c>
      <c r="D586" s="33" t="s">
        <v>14</v>
      </c>
      <c r="E586" s="35">
        <v>208</v>
      </c>
      <c r="F586" s="35">
        <v>205.6</v>
      </c>
      <c r="G586" s="35">
        <v>0</v>
      </c>
      <c r="H586" s="24">
        <f t="shared" ref="H586" si="963">(F586-E586)*C586</f>
        <v>-7200.00000000002</v>
      </c>
      <c r="I586" s="28">
        <v>0</v>
      </c>
      <c r="J586" s="29">
        <f t="shared" ref="J586" si="964">SUM(I586,H586)</f>
        <v>-7200.00000000002</v>
      </c>
      <c r="K586" s="37"/>
      <c r="L586" s="38"/>
    </row>
    <row r="587" spans="1:12">
      <c r="A587" s="31">
        <v>44400</v>
      </c>
      <c r="B587" s="3" t="s">
        <v>164</v>
      </c>
      <c r="C587" s="34">
        <v>1600</v>
      </c>
      <c r="D587" s="33" t="s">
        <v>14</v>
      </c>
      <c r="E587" s="35">
        <v>593.6</v>
      </c>
      <c r="F587" s="35">
        <v>600</v>
      </c>
      <c r="G587" s="35">
        <v>0</v>
      </c>
      <c r="H587" s="24">
        <f t="shared" ref="H587" si="965">(F587-E587)*C587</f>
        <v>10240</v>
      </c>
      <c r="I587" s="28">
        <v>0</v>
      </c>
      <c r="J587" s="29">
        <f t="shared" ref="J587" si="966">SUM(I587,H587)</f>
        <v>10240</v>
      </c>
      <c r="K587" s="37"/>
      <c r="L587" s="38"/>
    </row>
    <row r="588" spans="1:12">
      <c r="A588" s="31">
        <v>44399</v>
      </c>
      <c r="B588" s="3" t="s">
        <v>141</v>
      </c>
      <c r="C588" s="34">
        <v>2800</v>
      </c>
      <c r="D588" s="33" t="s">
        <v>14</v>
      </c>
      <c r="E588" s="35">
        <v>230.6</v>
      </c>
      <c r="F588" s="35">
        <v>233.6</v>
      </c>
      <c r="G588" s="35">
        <v>0</v>
      </c>
      <c r="H588" s="24">
        <f t="shared" ref="H588" si="967">(F588-E588)*C588</f>
        <v>8400</v>
      </c>
      <c r="I588" s="28">
        <v>0</v>
      </c>
      <c r="J588" s="29">
        <f t="shared" ref="J588" si="968">SUM(I588,H588)</f>
        <v>8400</v>
      </c>
      <c r="K588" s="37"/>
      <c r="L588" s="38"/>
    </row>
    <row r="589" spans="1:12">
      <c r="A589" s="31">
        <v>44399</v>
      </c>
      <c r="B589" s="3" t="s">
        <v>160</v>
      </c>
      <c r="C589" s="34">
        <v>6000</v>
      </c>
      <c r="D589" s="33" t="s">
        <v>14</v>
      </c>
      <c r="E589" s="35">
        <v>192.65</v>
      </c>
      <c r="F589" s="35">
        <v>195</v>
      </c>
      <c r="G589" s="35">
        <v>198</v>
      </c>
      <c r="H589" s="24">
        <f t="shared" ref="H589" si="969">(F589-E589)*C589</f>
        <v>14100</v>
      </c>
      <c r="I589" s="28">
        <f>(G589-F589)*C589</f>
        <v>18000</v>
      </c>
      <c r="J589" s="29">
        <f t="shared" ref="J589" si="970">SUM(I589,H589)</f>
        <v>32100</v>
      </c>
      <c r="K589" s="37"/>
      <c r="L589" s="38"/>
    </row>
    <row r="590" spans="1:12">
      <c r="A590" s="31">
        <v>44393</v>
      </c>
      <c r="B590" s="3" t="s">
        <v>41</v>
      </c>
      <c r="C590" s="34">
        <v>1150</v>
      </c>
      <c r="D590" s="33" t="s">
        <v>14</v>
      </c>
      <c r="E590" s="35">
        <v>682.65</v>
      </c>
      <c r="F590" s="35">
        <v>688</v>
      </c>
      <c r="G590" s="35">
        <v>0</v>
      </c>
      <c r="H590" s="24">
        <f t="shared" ref="H590" si="971">(F590-E590)*C590</f>
        <v>6152.50000000003</v>
      </c>
      <c r="I590" s="28">
        <v>0</v>
      </c>
      <c r="J590" s="29">
        <f t="shared" ref="J590" si="972">SUM(I590,H590)</f>
        <v>6152.50000000003</v>
      </c>
      <c r="K590" s="37"/>
      <c r="L590" s="38"/>
    </row>
    <row r="591" spans="1:12">
      <c r="A591" s="31">
        <v>44392</v>
      </c>
      <c r="B591" s="3" t="s">
        <v>164</v>
      </c>
      <c r="C591" s="34">
        <v>1600</v>
      </c>
      <c r="D591" s="33" t="s">
        <v>14</v>
      </c>
      <c r="E591" s="35">
        <v>575.6</v>
      </c>
      <c r="F591" s="35">
        <v>580.65</v>
      </c>
      <c r="G591" s="35">
        <v>0</v>
      </c>
      <c r="H591" s="24">
        <f t="shared" ref="H591" si="973">(F591-E591)*C591</f>
        <v>8079.99999999993</v>
      </c>
      <c r="I591" s="28">
        <v>0</v>
      </c>
      <c r="J591" s="29">
        <f t="shared" ref="J591" si="974">SUM(I591,H591)</f>
        <v>8079.99999999993</v>
      </c>
      <c r="K591" s="37"/>
      <c r="L591" s="38"/>
    </row>
    <row r="592" spans="1:12">
      <c r="A592" s="31">
        <v>44392</v>
      </c>
      <c r="B592" s="3" t="s">
        <v>160</v>
      </c>
      <c r="C592" s="34">
        <v>6000</v>
      </c>
      <c r="D592" s="33" t="s">
        <v>14</v>
      </c>
      <c r="E592" s="35">
        <v>189.5</v>
      </c>
      <c r="F592" s="35">
        <v>189.5</v>
      </c>
      <c r="G592" s="35">
        <v>0</v>
      </c>
      <c r="H592" s="24">
        <f t="shared" ref="H592" si="975">(F592-E592)*C592</f>
        <v>0</v>
      </c>
      <c r="I592" s="28">
        <v>0</v>
      </c>
      <c r="J592" s="29">
        <f t="shared" ref="J592" si="976">SUM(I592,H592)</f>
        <v>0</v>
      </c>
      <c r="K592" s="37"/>
      <c r="L592" s="38"/>
    </row>
    <row r="593" spans="1:12">
      <c r="A593" s="31">
        <v>44391</v>
      </c>
      <c r="B593" s="3" t="s">
        <v>160</v>
      </c>
      <c r="C593" s="34">
        <v>6000</v>
      </c>
      <c r="D593" s="33" t="s">
        <v>14</v>
      </c>
      <c r="E593" s="35">
        <v>188</v>
      </c>
      <c r="F593" s="35">
        <v>186.656</v>
      </c>
      <c r="G593" s="35">
        <v>0</v>
      </c>
      <c r="H593" s="24">
        <f t="shared" ref="H593" si="977">(F593-E593)*C593</f>
        <v>-8063.99999999996</v>
      </c>
      <c r="I593" s="28">
        <v>0</v>
      </c>
      <c r="J593" s="29">
        <f t="shared" ref="J593" si="978">SUM(I593,H593)</f>
        <v>-8063.99999999996</v>
      </c>
      <c r="K593" s="37"/>
      <c r="L593" s="38"/>
    </row>
    <row r="594" spans="1:12">
      <c r="A594" s="31">
        <v>44390</v>
      </c>
      <c r="B594" s="3" t="s">
        <v>160</v>
      </c>
      <c r="C594" s="34">
        <v>6000</v>
      </c>
      <c r="D594" s="33" t="s">
        <v>14</v>
      </c>
      <c r="E594" s="35">
        <v>185</v>
      </c>
      <c r="F594" s="35">
        <v>185.8</v>
      </c>
      <c r="G594" s="35">
        <v>0</v>
      </c>
      <c r="H594" s="24">
        <f t="shared" ref="H594" si="979">(F594-E594)*C594</f>
        <v>4800.00000000007</v>
      </c>
      <c r="I594" s="28">
        <v>0</v>
      </c>
      <c r="J594" s="29">
        <f t="shared" ref="J594" si="980">SUM(I594,H594)</f>
        <v>4800.00000000007</v>
      </c>
      <c r="K594" s="37"/>
      <c r="L594" s="38"/>
    </row>
    <row r="595" spans="1:12">
      <c r="A595" s="31">
        <v>44389</v>
      </c>
      <c r="B595" s="3" t="s">
        <v>175</v>
      </c>
      <c r="C595" s="34">
        <v>100</v>
      </c>
      <c r="D595" s="33" t="s">
        <v>14</v>
      </c>
      <c r="E595" s="35">
        <v>7111</v>
      </c>
      <c r="F595" s="35">
        <v>7100</v>
      </c>
      <c r="G595" s="35">
        <v>0</v>
      </c>
      <c r="H595" s="24">
        <f t="shared" ref="H595" si="981">(F595-E595)*C595</f>
        <v>-1100</v>
      </c>
      <c r="I595" s="28">
        <v>0</v>
      </c>
      <c r="J595" s="29">
        <f t="shared" ref="J595" si="982">SUM(I595,H595)</f>
        <v>-1100</v>
      </c>
      <c r="K595" s="37"/>
      <c r="L595" s="38"/>
    </row>
    <row r="596" spans="1:12">
      <c r="A596" s="31">
        <v>44389</v>
      </c>
      <c r="B596" s="3" t="s">
        <v>160</v>
      </c>
      <c r="C596" s="34">
        <v>6000</v>
      </c>
      <c r="D596" s="33" t="s">
        <v>14</v>
      </c>
      <c r="E596" s="35">
        <v>183</v>
      </c>
      <c r="F596" s="35">
        <v>185</v>
      </c>
      <c r="G596" s="35">
        <v>0</v>
      </c>
      <c r="H596" s="24">
        <f t="shared" ref="H596" si="983">(F596-E596)*C596</f>
        <v>12000</v>
      </c>
      <c r="I596" s="28">
        <v>0</v>
      </c>
      <c r="J596" s="29">
        <f t="shared" ref="J596" si="984">SUM(I596,H596)</f>
        <v>12000</v>
      </c>
      <c r="K596" s="37"/>
      <c r="L596" s="38"/>
    </row>
    <row r="597" spans="1:12">
      <c r="A597" s="31">
        <v>44386</v>
      </c>
      <c r="B597" s="3" t="s">
        <v>176</v>
      </c>
      <c r="C597" s="34">
        <v>1500</v>
      </c>
      <c r="D597" s="33" t="s">
        <v>14</v>
      </c>
      <c r="E597" s="35">
        <v>818</v>
      </c>
      <c r="F597" s="35">
        <v>810.65</v>
      </c>
      <c r="G597" s="35">
        <v>0</v>
      </c>
      <c r="H597" s="24">
        <f t="shared" ref="H597" si="985">(F597-E597)*C597</f>
        <v>-11025</v>
      </c>
      <c r="I597" s="28">
        <v>0</v>
      </c>
      <c r="J597" s="29">
        <f t="shared" ref="J597" si="986">SUM(I597,H597)</f>
        <v>-11025</v>
      </c>
      <c r="K597" s="37"/>
      <c r="L597" s="38"/>
    </row>
    <row r="598" spans="1:12">
      <c r="A598" s="31">
        <v>44385</v>
      </c>
      <c r="B598" s="3" t="s">
        <v>133</v>
      </c>
      <c r="C598" s="34">
        <v>1600</v>
      </c>
      <c r="D598" s="33" t="s">
        <v>14</v>
      </c>
      <c r="E598" s="35">
        <v>389</v>
      </c>
      <c r="F598" s="35">
        <v>384</v>
      </c>
      <c r="G598" s="35">
        <v>0</v>
      </c>
      <c r="H598" s="24">
        <f t="shared" ref="H598" si="987">(F598-E598)*C598</f>
        <v>-8000</v>
      </c>
      <c r="I598" s="28">
        <v>0</v>
      </c>
      <c r="J598" s="29">
        <f t="shared" ref="J598" si="988">SUM(I598,H598)</f>
        <v>-8000</v>
      </c>
      <c r="K598" s="37"/>
      <c r="L598" s="38"/>
    </row>
    <row r="599" spans="1:12">
      <c r="A599" s="31">
        <v>44382</v>
      </c>
      <c r="B599" s="3" t="s">
        <v>77</v>
      </c>
      <c r="C599" s="34">
        <v>1000</v>
      </c>
      <c r="D599" s="33" t="s">
        <v>16</v>
      </c>
      <c r="E599" s="35">
        <v>1399</v>
      </c>
      <c r="F599" s="35">
        <v>1390</v>
      </c>
      <c r="G599" s="35">
        <v>1380</v>
      </c>
      <c r="H599" s="24">
        <f>(E599-F599)*C599</f>
        <v>9000</v>
      </c>
      <c r="I599" s="24">
        <f>(F599-G599)*C599</f>
        <v>10000</v>
      </c>
      <c r="J599" s="29">
        <f t="shared" ref="J599" si="989">SUM(I599,H599)</f>
        <v>19000</v>
      </c>
      <c r="K599" s="37"/>
      <c r="L599" s="38"/>
    </row>
    <row r="600" spans="1:12">
      <c r="A600" s="31">
        <v>44382</v>
      </c>
      <c r="B600" s="3" t="s">
        <v>160</v>
      </c>
      <c r="C600" s="34">
        <v>6000</v>
      </c>
      <c r="D600" s="33" t="s">
        <v>14</v>
      </c>
      <c r="E600" s="35">
        <v>175</v>
      </c>
      <c r="F600" s="35">
        <v>177</v>
      </c>
      <c r="G600" s="35">
        <v>0</v>
      </c>
      <c r="H600" s="24">
        <f t="shared" ref="H600" si="990">(F600-E600)*C600</f>
        <v>12000</v>
      </c>
      <c r="I600" s="28">
        <v>0</v>
      </c>
      <c r="J600" s="29">
        <f t="shared" ref="J600" si="991">SUM(I600,H600)</f>
        <v>12000</v>
      </c>
      <c r="K600" s="37"/>
      <c r="L600" s="38"/>
    </row>
    <row r="601" spans="1:12">
      <c r="A601" s="31">
        <v>44379</v>
      </c>
      <c r="B601" s="3" t="s">
        <v>160</v>
      </c>
      <c r="C601" s="34">
        <v>6000</v>
      </c>
      <c r="D601" s="33" t="s">
        <v>14</v>
      </c>
      <c r="E601" s="35">
        <v>173</v>
      </c>
      <c r="F601" s="35">
        <v>174.5</v>
      </c>
      <c r="G601" s="35">
        <v>0</v>
      </c>
      <c r="H601" s="24">
        <f t="shared" ref="H601" si="992">(F601-E601)*C601</f>
        <v>9000</v>
      </c>
      <c r="I601" s="28">
        <v>0</v>
      </c>
      <c r="J601" s="29">
        <f t="shared" ref="J601" si="993">SUM(I601,H601)</f>
        <v>9000</v>
      </c>
      <c r="K601" s="37"/>
      <c r="L601" s="38"/>
    </row>
    <row r="602" spans="1:12">
      <c r="A602" s="31">
        <v>44378</v>
      </c>
      <c r="B602" s="3" t="s">
        <v>123</v>
      </c>
      <c r="C602" s="34">
        <v>3500</v>
      </c>
      <c r="D602" s="33" t="s">
        <v>14</v>
      </c>
      <c r="E602" s="35">
        <v>180.35</v>
      </c>
      <c r="F602" s="35">
        <v>183</v>
      </c>
      <c r="G602" s="35">
        <v>185.5</v>
      </c>
      <c r="H602" s="24">
        <f t="shared" ref="H602" si="994">(F602-E602)*C602</f>
        <v>9275.00000000002</v>
      </c>
      <c r="I602" s="28">
        <f>(G602-F602)*C602</f>
        <v>8750</v>
      </c>
      <c r="J602" s="29">
        <f t="shared" ref="J602" si="995">SUM(I602,H602)</f>
        <v>18025</v>
      </c>
      <c r="K602" s="37"/>
      <c r="L602" s="38"/>
    </row>
    <row r="603" spans="1:12">
      <c r="A603" s="31">
        <v>44377</v>
      </c>
      <c r="B603" s="3" t="s">
        <v>155</v>
      </c>
      <c r="C603" s="34">
        <v>550</v>
      </c>
      <c r="D603" s="33" t="s">
        <v>14</v>
      </c>
      <c r="E603" s="35">
        <v>1715</v>
      </c>
      <c r="F603" s="35">
        <v>1725</v>
      </c>
      <c r="G603" s="35">
        <v>0</v>
      </c>
      <c r="H603" s="24">
        <f t="shared" ref="H603" si="996">(F603-E603)*C603</f>
        <v>5500</v>
      </c>
      <c r="I603" s="28">
        <v>0</v>
      </c>
      <c r="J603" s="29">
        <f t="shared" ref="J603" si="997">SUM(I603,H603)</f>
        <v>5500</v>
      </c>
      <c r="K603" s="37"/>
      <c r="L603" s="38"/>
    </row>
    <row r="604" spans="1:12">
      <c r="A604" s="31">
        <v>44376</v>
      </c>
      <c r="B604" s="3" t="s">
        <v>177</v>
      </c>
      <c r="C604" s="34">
        <v>750</v>
      </c>
      <c r="D604" s="33" t="s">
        <v>14</v>
      </c>
      <c r="E604" s="35">
        <v>1506</v>
      </c>
      <c r="F604" s="35">
        <v>1495.3</v>
      </c>
      <c r="G604" s="35">
        <v>0</v>
      </c>
      <c r="H604" s="24">
        <f t="shared" ref="H604" si="998">(F604-E604)*C604</f>
        <v>-8025.00000000003</v>
      </c>
      <c r="I604" s="28">
        <v>0</v>
      </c>
      <c r="J604" s="29">
        <f t="shared" ref="J604" si="999">SUM(I604,H604)</f>
        <v>-8025.00000000003</v>
      </c>
      <c r="K604" s="37"/>
      <c r="L604" s="38"/>
    </row>
    <row r="605" spans="1:12">
      <c r="A605" s="31">
        <v>44375</v>
      </c>
      <c r="B605" s="3" t="s">
        <v>148</v>
      </c>
      <c r="C605" s="34">
        <v>2200</v>
      </c>
      <c r="D605" s="33" t="s">
        <v>14</v>
      </c>
      <c r="E605" s="35">
        <v>644</v>
      </c>
      <c r="F605" s="35">
        <v>644</v>
      </c>
      <c r="G605" s="35">
        <v>0</v>
      </c>
      <c r="H605" s="24">
        <f t="shared" ref="H605" si="1000">(F605-E605)*C605</f>
        <v>0</v>
      </c>
      <c r="I605" s="28">
        <v>0</v>
      </c>
      <c r="J605" s="29">
        <f t="shared" ref="J605" si="1001">SUM(I605,H605)</f>
        <v>0</v>
      </c>
      <c r="K605" s="37"/>
      <c r="L605" s="38"/>
    </row>
    <row r="606" spans="1:12">
      <c r="A606" s="31">
        <v>44375</v>
      </c>
      <c r="B606" s="3" t="s">
        <v>170</v>
      </c>
      <c r="C606" s="34">
        <v>250</v>
      </c>
      <c r="D606" s="33" t="s">
        <v>14</v>
      </c>
      <c r="E606" s="35">
        <v>3490</v>
      </c>
      <c r="F606" s="35">
        <v>3450.3</v>
      </c>
      <c r="G606" s="35">
        <v>0</v>
      </c>
      <c r="H606" s="24">
        <f t="shared" ref="H606" si="1002">(F606-E606)*C606</f>
        <v>-9924.99999999995</v>
      </c>
      <c r="I606" s="28">
        <v>0</v>
      </c>
      <c r="J606" s="29">
        <f t="shared" ref="J606" si="1003">SUM(I606,H606)</f>
        <v>-9924.99999999995</v>
      </c>
      <c r="K606" s="37"/>
      <c r="L606" s="38"/>
    </row>
    <row r="607" spans="1:12">
      <c r="A607" s="31">
        <v>44372</v>
      </c>
      <c r="B607" s="3" t="s">
        <v>59</v>
      </c>
      <c r="C607" s="34">
        <v>4500</v>
      </c>
      <c r="D607" s="33" t="s">
        <v>14</v>
      </c>
      <c r="E607" s="35">
        <v>125.5</v>
      </c>
      <c r="F607" s="35">
        <v>128.5</v>
      </c>
      <c r="G607" s="35">
        <v>0</v>
      </c>
      <c r="H607" s="24">
        <f t="shared" ref="H607" si="1004">(F607-E607)*C607</f>
        <v>13500</v>
      </c>
      <c r="I607" s="28">
        <v>0</v>
      </c>
      <c r="J607" s="29">
        <f t="shared" ref="J607" si="1005">SUM(I607,H607)</f>
        <v>13500</v>
      </c>
      <c r="K607" s="37"/>
      <c r="L607" s="38"/>
    </row>
    <row r="608" spans="1:12">
      <c r="A608" s="31">
        <v>44371</v>
      </c>
      <c r="B608" s="3" t="s">
        <v>33</v>
      </c>
      <c r="C608" s="34">
        <v>3100</v>
      </c>
      <c r="D608" s="33" t="s">
        <v>14</v>
      </c>
      <c r="E608" s="42">
        <v>170.65</v>
      </c>
      <c r="F608" s="30">
        <v>173.65</v>
      </c>
      <c r="G608" s="30">
        <v>0</v>
      </c>
      <c r="H608" s="24">
        <f>(E608-F608)*C608</f>
        <v>-9300</v>
      </c>
      <c r="I608" s="24">
        <v>0</v>
      </c>
      <c r="J608" s="29">
        <f t="shared" ref="J608" si="1006">SUM(I608,H608)</f>
        <v>-9300</v>
      </c>
      <c r="K608" s="37"/>
      <c r="L608" s="38"/>
    </row>
    <row r="609" spans="1:12">
      <c r="A609" s="31">
        <v>44370</v>
      </c>
      <c r="B609" s="3" t="s">
        <v>178</v>
      </c>
      <c r="C609" s="34">
        <v>1250</v>
      </c>
      <c r="D609" s="33" t="s">
        <v>16</v>
      </c>
      <c r="E609" s="35">
        <v>718</v>
      </c>
      <c r="F609" s="35">
        <v>728</v>
      </c>
      <c r="G609" s="35">
        <v>0</v>
      </c>
      <c r="H609" s="24">
        <f>(E609-F609)*C609</f>
        <v>-12500</v>
      </c>
      <c r="I609" s="24">
        <v>0</v>
      </c>
      <c r="J609" s="29">
        <f t="shared" ref="J609" si="1007">SUM(I609,H609)</f>
        <v>-12500</v>
      </c>
      <c r="K609" s="37"/>
      <c r="L609" s="38"/>
    </row>
    <row r="610" spans="1:12">
      <c r="A610" s="31">
        <v>44369</v>
      </c>
      <c r="B610" s="32" t="s">
        <v>151</v>
      </c>
      <c r="C610" s="34">
        <v>9500</v>
      </c>
      <c r="D610" s="33" t="s">
        <v>14</v>
      </c>
      <c r="E610" s="42">
        <v>128</v>
      </c>
      <c r="F610" s="30">
        <v>130.2</v>
      </c>
      <c r="G610" s="30">
        <v>0</v>
      </c>
      <c r="H610" s="24">
        <f t="shared" ref="H610" si="1008">(F610-E610)*C610</f>
        <v>20899.9999999999</v>
      </c>
      <c r="I610" s="28">
        <v>0</v>
      </c>
      <c r="J610" s="29">
        <f t="shared" ref="J610" si="1009">SUM(I610,H610)</f>
        <v>20899.9999999999</v>
      </c>
      <c r="K610" s="37"/>
      <c r="L610" s="38"/>
    </row>
    <row r="611" spans="1:12">
      <c r="A611" s="31">
        <v>44369</v>
      </c>
      <c r="B611" s="3" t="s">
        <v>136</v>
      </c>
      <c r="C611" s="34">
        <v>6750</v>
      </c>
      <c r="D611" s="33" t="s">
        <v>14</v>
      </c>
      <c r="E611" s="42">
        <v>124.8</v>
      </c>
      <c r="F611" s="30">
        <v>123</v>
      </c>
      <c r="G611" s="30">
        <v>0</v>
      </c>
      <c r="H611" s="24">
        <f t="shared" ref="H611" si="1010">(F611-E611)*C611</f>
        <v>-12150</v>
      </c>
      <c r="I611" s="28">
        <v>0</v>
      </c>
      <c r="J611" s="29">
        <f t="shared" ref="J611" si="1011">SUM(I611,H611)</f>
        <v>-12150</v>
      </c>
      <c r="K611" s="37"/>
      <c r="L611" s="38"/>
    </row>
    <row r="612" spans="1:12">
      <c r="A612" s="31">
        <v>44368</v>
      </c>
      <c r="B612" s="3" t="s">
        <v>136</v>
      </c>
      <c r="C612" s="34">
        <v>6750</v>
      </c>
      <c r="D612" s="33" t="s">
        <v>14</v>
      </c>
      <c r="E612" s="42">
        <v>122</v>
      </c>
      <c r="F612" s="30">
        <v>123.5</v>
      </c>
      <c r="G612" s="30">
        <v>0</v>
      </c>
      <c r="H612" s="24">
        <f t="shared" ref="H612" si="1012">(F612-E612)*C612</f>
        <v>10125</v>
      </c>
      <c r="I612" s="28">
        <v>0</v>
      </c>
      <c r="J612" s="29">
        <f t="shared" ref="J612" si="1013">SUM(I612,H612)</f>
        <v>10125</v>
      </c>
      <c r="K612" s="37"/>
      <c r="L612" s="38"/>
    </row>
    <row r="613" spans="1:12">
      <c r="A613" s="31">
        <v>44368</v>
      </c>
      <c r="B613" s="3" t="s">
        <v>77</v>
      </c>
      <c r="C613" s="34">
        <v>1000</v>
      </c>
      <c r="D613" s="33" t="s">
        <v>14</v>
      </c>
      <c r="E613" s="42">
        <v>1510</v>
      </c>
      <c r="F613" s="30">
        <v>1500</v>
      </c>
      <c r="G613" s="30">
        <v>0</v>
      </c>
      <c r="H613" s="24">
        <f t="shared" ref="H613" si="1014">(F613-E613)*C613</f>
        <v>-10000</v>
      </c>
      <c r="I613" s="28">
        <v>0</v>
      </c>
      <c r="J613" s="29">
        <f t="shared" ref="J613" si="1015">SUM(I613,H613)</f>
        <v>-10000</v>
      </c>
      <c r="K613" s="37"/>
      <c r="L613" s="38"/>
    </row>
    <row r="614" spans="1:12">
      <c r="A614" s="31">
        <v>44365</v>
      </c>
      <c r="B614" s="3" t="s">
        <v>156</v>
      </c>
      <c r="C614" s="34">
        <v>2850</v>
      </c>
      <c r="D614" s="33" t="s">
        <v>16</v>
      </c>
      <c r="E614" s="35">
        <v>340</v>
      </c>
      <c r="F614" s="35">
        <v>336.5</v>
      </c>
      <c r="G614" s="35">
        <v>332</v>
      </c>
      <c r="H614" s="24">
        <f>(E614-F614)*C614</f>
        <v>9975</v>
      </c>
      <c r="I614" s="24">
        <f>(F614-G614)*C614</f>
        <v>12825</v>
      </c>
      <c r="J614" s="29">
        <f t="shared" ref="J614" si="1016">SUM(I614,H614)</f>
        <v>22800</v>
      </c>
      <c r="K614" s="37"/>
      <c r="L614" s="38"/>
    </row>
    <row r="615" spans="1:12">
      <c r="A615" s="31">
        <v>44364</v>
      </c>
      <c r="B615" s="3" t="s">
        <v>151</v>
      </c>
      <c r="C615" s="34">
        <v>9500</v>
      </c>
      <c r="D615" s="33" t="s">
        <v>14</v>
      </c>
      <c r="E615" s="35">
        <v>131.5</v>
      </c>
      <c r="F615" s="35">
        <v>133.5</v>
      </c>
      <c r="G615" s="35">
        <v>0</v>
      </c>
      <c r="H615" s="24">
        <f t="shared" ref="H615" si="1017">(F615-E615)*C615</f>
        <v>19000</v>
      </c>
      <c r="I615" s="24">
        <v>0</v>
      </c>
      <c r="J615" s="29">
        <f t="shared" ref="J615" si="1018">SUM(I615,H615)</f>
        <v>19000</v>
      </c>
      <c r="K615" s="37"/>
      <c r="L615" s="38"/>
    </row>
    <row r="616" spans="1:12">
      <c r="A616" s="31">
        <v>44362</v>
      </c>
      <c r="B616" s="3" t="s">
        <v>65</v>
      </c>
      <c r="C616" s="34">
        <v>2000</v>
      </c>
      <c r="D616" s="33" t="s">
        <v>14</v>
      </c>
      <c r="E616" s="35">
        <v>508</v>
      </c>
      <c r="F616" s="35">
        <v>508</v>
      </c>
      <c r="G616" s="35">
        <v>0</v>
      </c>
      <c r="H616" s="24">
        <f>(E616-F616)*C616</f>
        <v>0</v>
      </c>
      <c r="I616" s="24">
        <v>0</v>
      </c>
      <c r="J616" s="29">
        <f t="shared" ref="J616" si="1019">SUM(I616,H616)</f>
        <v>0</v>
      </c>
      <c r="K616" s="37"/>
      <c r="L616" s="38"/>
    </row>
    <row r="617" spans="1:12">
      <c r="A617" s="31">
        <v>44361</v>
      </c>
      <c r="B617" s="32" t="s">
        <v>151</v>
      </c>
      <c r="C617" s="33">
        <v>9500</v>
      </c>
      <c r="D617" s="33" t="s">
        <v>16</v>
      </c>
      <c r="E617" s="35">
        <v>133.2</v>
      </c>
      <c r="F617" s="35">
        <v>132</v>
      </c>
      <c r="G617" s="35">
        <v>130.1</v>
      </c>
      <c r="H617" s="24">
        <f>(E617-F617)*C617</f>
        <v>11399.9999999999</v>
      </c>
      <c r="I617" s="24">
        <f>(F617-G617)*C617</f>
        <v>18050.0000000001</v>
      </c>
      <c r="J617" s="29">
        <f t="shared" ref="J617" si="1020">SUM(I617,H617)</f>
        <v>29449.9999999999</v>
      </c>
      <c r="K617" s="37"/>
      <c r="L617" s="38"/>
    </row>
    <row r="618" spans="1:12">
      <c r="A618" s="31">
        <v>44357</v>
      </c>
      <c r="B618" s="3" t="s">
        <v>158</v>
      </c>
      <c r="C618" s="34">
        <v>10500</v>
      </c>
      <c r="D618" s="33" t="s">
        <v>14</v>
      </c>
      <c r="E618" s="35">
        <v>76</v>
      </c>
      <c r="F618" s="35">
        <v>76</v>
      </c>
      <c r="G618" s="35">
        <v>0</v>
      </c>
      <c r="H618" s="24">
        <f>(E618-F618)*C618</f>
        <v>0</v>
      </c>
      <c r="I618" s="24">
        <v>0</v>
      </c>
      <c r="J618" s="29">
        <f t="shared" ref="J618" si="1021">SUM(I618,H618)</f>
        <v>0</v>
      </c>
      <c r="K618" s="37"/>
      <c r="L618" s="38"/>
    </row>
    <row r="619" spans="1:12">
      <c r="A619" s="31">
        <v>44357</v>
      </c>
      <c r="B619" s="3" t="s">
        <v>179</v>
      </c>
      <c r="C619" s="34">
        <v>550</v>
      </c>
      <c r="D619" s="33" t="s">
        <v>14</v>
      </c>
      <c r="E619" s="35">
        <v>1650</v>
      </c>
      <c r="F619" s="35">
        <v>1630.2</v>
      </c>
      <c r="G619" s="35">
        <v>0</v>
      </c>
      <c r="H619" s="24">
        <f>(E619-F619)*C619</f>
        <v>10890</v>
      </c>
      <c r="I619" s="24">
        <v>0</v>
      </c>
      <c r="J619" s="29">
        <f t="shared" ref="J619" si="1022">SUM(I619,H619)</f>
        <v>10890</v>
      </c>
      <c r="K619" s="37"/>
      <c r="L619" s="38"/>
    </row>
    <row r="620" spans="1:12">
      <c r="A620" s="31">
        <v>44356</v>
      </c>
      <c r="B620" s="3" t="s">
        <v>158</v>
      </c>
      <c r="C620" s="34">
        <v>10500</v>
      </c>
      <c r="D620" s="33" t="s">
        <v>16</v>
      </c>
      <c r="E620" s="35">
        <v>75.35</v>
      </c>
      <c r="F620" s="35">
        <v>73.8</v>
      </c>
      <c r="G620" s="35">
        <v>0</v>
      </c>
      <c r="H620" s="24">
        <f>(E620-F620)*C620</f>
        <v>16275</v>
      </c>
      <c r="I620" s="24">
        <v>0</v>
      </c>
      <c r="J620" s="29">
        <f t="shared" ref="J620" si="1023">SUM(I620,H620)</f>
        <v>16275</v>
      </c>
      <c r="K620" s="37"/>
      <c r="L620" s="38"/>
    </row>
    <row r="621" spans="1:12">
      <c r="A621" s="31">
        <v>44355</v>
      </c>
      <c r="B621" s="3" t="s">
        <v>148</v>
      </c>
      <c r="C621" s="34">
        <v>2200</v>
      </c>
      <c r="D621" s="33" t="s">
        <v>14</v>
      </c>
      <c r="E621" s="42">
        <v>638</v>
      </c>
      <c r="F621" s="30">
        <v>638</v>
      </c>
      <c r="G621" s="30">
        <v>0</v>
      </c>
      <c r="H621" s="24">
        <f t="shared" ref="H621" si="1024">(F621-E621)*C621</f>
        <v>0</v>
      </c>
      <c r="I621" s="28">
        <v>0</v>
      </c>
      <c r="J621" s="29">
        <f t="shared" ref="J621" si="1025">SUM(I621,H621)</f>
        <v>0</v>
      </c>
      <c r="K621" s="37"/>
      <c r="L621" s="38"/>
    </row>
    <row r="622" spans="1:12">
      <c r="A622" s="31">
        <v>44354</v>
      </c>
      <c r="B622" s="3" t="s">
        <v>156</v>
      </c>
      <c r="C622" s="34">
        <v>2850</v>
      </c>
      <c r="D622" s="33" t="s">
        <v>14</v>
      </c>
      <c r="E622" s="42">
        <v>351.5</v>
      </c>
      <c r="F622" s="30">
        <v>355</v>
      </c>
      <c r="G622" s="30">
        <v>0</v>
      </c>
      <c r="H622" s="24">
        <f t="shared" ref="H622" si="1026">(F622-E622)*C622</f>
        <v>9975</v>
      </c>
      <c r="I622" s="28">
        <v>0</v>
      </c>
      <c r="J622" s="29">
        <f t="shared" ref="J622" si="1027">SUM(I622,H622)</f>
        <v>9975</v>
      </c>
      <c r="K622" s="37"/>
      <c r="L622" s="38"/>
    </row>
    <row r="623" spans="1:12">
      <c r="A623" s="31">
        <v>44351</v>
      </c>
      <c r="B623" s="3" t="s">
        <v>77</v>
      </c>
      <c r="C623" s="34">
        <v>1000</v>
      </c>
      <c r="D623" s="33" t="s">
        <v>14</v>
      </c>
      <c r="E623" s="42">
        <v>1646</v>
      </c>
      <c r="F623" s="30">
        <v>1660</v>
      </c>
      <c r="G623" s="30">
        <v>1680</v>
      </c>
      <c r="H623" s="24">
        <f t="shared" ref="H623" si="1028">(F623-E623)*C623</f>
        <v>14000</v>
      </c>
      <c r="I623" s="28">
        <f>(G623-F623)*C623</f>
        <v>20000</v>
      </c>
      <c r="J623" s="29">
        <f t="shared" ref="J623" si="1029">SUM(I623,H623)</f>
        <v>34000</v>
      </c>
      <c r="K623" s="37"/>
      <c r="L623" s="38"/>
    </row>
    <row r="624" spans="1:12">
      <c r="A624" s="31">
        <v>44351</v>
      </c>
      <c r="B624" s="3" t="s">
        <v>77</v>
      </c>
      <c r="C624" s="34">
        <v>1000</v>
      </c>
      <c r="D624" s="33" t="s">
        <v>14</v>
      </c>
      <c r="E624" s="42">
        <v>1622</v>
      </c>
      <c r="F624" s="30">
        <v>1613.6</v>
      </c>
      <c r="G624" s="30">
        <v>0</v>
      </c>
      <c r="H624" s="24">
        <f t="shared" ref="H624" si="1030">(F624-E624)*C624</f>
        <v>-8400.00000000009</v>
      </c>
      <c r="I624" s="28">
        <v>0</v>
      </c>
      <c r="J624" s="29">
        <f t="shared" ref="J624" si="1031">SUM(I624,H624)</f>
        <v>-8400.00000000009</v>
      </c>
      <c r="K624" s="37"/>
      <c r="L624" s="38"/>
    </row>
    <row r="625" spans="1:12">
      <c r="A625" s="31">
        <v>44350</v>
      </c>
      <c r="B625" s="3" t="s">
        <v>77</v>
      </c>
      <c r="C625" s="34">
        <v>1000</v>
      </c>
      <c r="D625" s="33" t="s">
        <v>14</v>
      </c>
      <c r="E625" s="42">
        <v>1601</v>
      </c>
      <c r="F625" s="30">
        <v>1615</v>
      </c>
      <c r="G625" s="30">
        <v>1632</v>
      </c>
      <c r="H625" s="24">
        <f t="shared" ref="H625" si="1032">(F625-E625)*C625</f>
        <v>14000</v>
      </c>
      <c r="I625" s="28">
        <f>(G625-F625)*C625</f>
        <v>17000</v>
      </c>
      <c r="J625" s="29">
        <f t="shared" ref="J625" si="1033">SUM(I625,H625)</f>
        <v>31000</v>
      </c>
      <c r="K625" s="37"/>
      <c r="L625" s="38"/>
    </row>
    <row r="626" spans="1:12">
      <c r="A626" s="31">
        <v>44349</v>
      </c>
      <c r="B626" s="3" t="s">
        <v>77</v>
      </c>
      <c r="C626" s="34">
        <v>1000</v>
      </c>
      <c r="D626" s="33" t="s">
        <v>14</v>
      </c>
      <c r="E626" s="42">
        <v>1442</v>
      </c>
      <c r="F626" s="30">
        <v>1453</v>
      </c>
      <c r="G626" s="30">
        <v>1480</v>
      </c>
      <c r="H626" s="24">
        <f t="shared" ref="H626" si="1034">(F626-E626)*C626</f>
        <v>11000</v>
      </c>
      <c r="I626" s="28">
        <f>(G626-F626)*C626</f>
        <v>27000</v>
      </c>
      <c r="J626" s="29">
        <f t="shared" ref="J626" si="1035">SUM(I626,H626)</f>
        <v>38000</v>
      </c>
      <c r="K626" s="37"/>
      <c r="L626" s="38"/>
    </row>
    <row r="627" spans="1:12">
      <c r="A627" s="31">
        <v>44348</v>
      </c>
      <c r="B627" s="3" t="s">
        <v>77</v>
      </c>
      <c r="C627" s="34">
        <v>1000</v>
      </c>
      <c r="D627" s="33" t="s">
        <v>14</v>
      </c>
      <c r="E627" s="42">
        <v>1332</v>
      </c>
      <c r="F627" s="30">
        <v>1342</v>
      </c>
      <c r="G627" s="30">
        <v>1365</v>
      </c>
      <c r="H627" s="24">
        <f t="shared" ref="H627" si="1036">(F627-E627)*C627</f>
        <v>10000</v>
      </c>
      <c r="I627" s="28">
        <f>(G627-F627)*C627</f>
        <v>23000</v>
      </c>
      <c r="J627" s="29">
        <f t="shared" ref="J627" si="1037">SUM(I627,H627)</f>
        <v>33000</v>
      </c>
      <c r="K627" s="37"/>
      <c r="L627" s="38"/>
    </row>
    <row r="628" spans="1:12">
      <c r="A628" s="31">
        <v>44348</v>
      </c>
      <c r="B628" s="3" t="s">
        <v>148</v>
      </c>
      <c r="C628" s="34">
        <v>2200</v>
      </c>
      <c r="D628" s="33" t="s">
        <v>14</v>
      </c>
      <c r="E628" s="42">
        <v>628</v>
      </c>
      <c r="F628" s="30">
        <v>623</v>
      </c>
      <c r="G628" s="30">
        <v>0</v>
      </c>
      <c r="H628" s="24">
        <f t="shared" ref="H628" si="1038">(F628-E628)*C628</f>
        <v>-11000</v>
      </c>
      <c r="I628" s="28">
        <v>0</v>
      </c>
      <c r="J628" s="29">
        <f t="shared" ref="J628" si="1039">SUM(I628,H628)</f>
        <v>-11000</v>
      </c>
      <c r="K628" s="37"/>
      <c r="L628" s="38"/>
    </row>
    <row r="629" s="4" customFormat="1" spans="1:12">
      <c r="A629" s="31">
        <v>44347</v>
      </c>
      <c r="B629" s="41" t="s">
        <v>180</v>
      </c>
      <c r="C629" s="34">
        <v>2500</v>
      </c>
      <c r="D629" s="33" t="s">
        <v>14</v>
      </c>
      <c r="E629" s="42">
        <v>403.8</v>
      </c>
      <c r="F629" s="30">
        <v>408</v>
      </c>
      <c r="G629" s="30">
        <v>0</v>
      </c>
      <c r="H629" s="24">
        <f t="shared" ref="H629" si="1040">(F629-E629)*C629</f>
        <v>10500</v>
      </c>
      <c r="I629" s="28">
        <v>0</v>
      </c>
      <c r="J629" s="29">
        <f t="shared" ref="J629" si="1041">SUM(I629,H629)</f>
        <v>10500</v>
      </c>
      <c r="K629" s="41"/>
      <c r="L629" s="41"/>
    </row>
    <row r="630" spans="1:12">
      <c r="A630" s="31">
        <v>44344</v>
      </c>
      <c r="B630" s="3" t="s">
        <v>181</v>
      </c>
      <c r="C630" s="34">
        <v>400</v>
      </c>
      <c r="D630" s="33" t="s">
        <v>14</v>
      </c>
      <c r="E630" s="42">
        <v>1480</v>
      </c>
      <c r="F630" s="30">
        <v>1500</v>
      </c>
      <c r="G630" s="30">
        <v>0</v>
      </c>
      <c r="H630" s="24">
        <f t="shared" ref="H630" si="1042">(F630-E630)*C630</f>
        <v>8000</v>
      </c>
      <c r="I630" s="28">
        <v>0</v>
      </c>
      <c r="J630" s="29">
        <f t="shared" ref="J630" si="1043">SUM(I630,H630)</f>
        <v>8000</v>
      </c>
      <c r="K630" s="37"/>
      <c r="L630" s="38"/>
    </row>
    <row r="631" spans="1:12">
      <c r="A631" s="31">
        <v>44343</v>
      </c>
      <c r="B631" s="3" t="s">
        <v>158</v>
      </c>
      <c r="C631" s="34">
        <v>10500</v>
      </c>
      <c r="D631" s="33" t="s">
        <v>16</v>
      </c>
      <c r="E631" s="42">
        <v>73.5</v>
      </c>
      <c r="F631" s="30">
        <v>72.35</v>
      </c>
      <c r="G631" s="30">
        <v>0</v>
      </c>
      <c r="H631" s="24">
        <f>(E631-F631)*C631</f>
        <v>12075.0000000001</v>
      </c>
      <c r="I631" s="24">
        <v>0</v>
      </c>
      <c r="J631" s="29">
        <f t="shared" ref="J631" si="1044">SUM(I631,H631)</f>
        <v>12075.0000000001</v>
      </c>
      <c r="K631" s="37"/>
      <c r="L631" s="38"/>
    </row>
    <row r="632" spans="1:12">
      <c r="A632" s="31">
        <v>44342</v>
      </c>
      <c r="B632" s="3" t="s">
        <v>158</v>
      </c>
      <c r="C632" s="34">
        <v>10500</v>
      </c>
      <c r="D632" s="33" t="s">
        <v>16</v>
      </c>
      <c r="E632" s="42">
        <v>73.5</v>
      </c>
      <c r="F632" s="30">
        <v>72.35</v>
      </c>
      <c r="G632" s="30">
        <v>0</v>
      </c>
      <c r="H632" s="24">
        <f>(E632-F632)*C632</f>
        <v>12075.0000000001</v>
      </c>
      <c r="I632" s="24">
        <v>0</v>
      </c>
      <c r="J632" s="29">
        <f t="shared" ref="J632" si="1045">SUM(I632,H632)</f>
        <v>12075.0000000001</v>
      </c>
      <c r="K632" s="37"/>
      <c r="L632" s="38"/>
    </row>
    <row r="633" spans="1:12">
      <c r="A633" s="31">
        <v>44341</v>
      </c>
      <c r="B633" s="3" t="s">
        <v>158</v>
      </c>
      <c r="C633" s="34">
        <v>10500</v>
      </c>
      <c r="D633" s="33" t="s">
        <v>14</v>
      </c>
      <c r="E633" s="42">
        <v>74</v>
      </c>
      <c r="F633" s="30">
        <v>75</v>
      </c>
      <c r="G633" s="30">
        <v>0</v>
      </c>
      <c r="H633" s="24">
        <f t="shared" ref="H633" si="1046">(F633-E633)*C633</f>
        <v>10500</v>
      </c>
      <c r="I633" s="28">
        <v>0</v>
      </c>
      <c r="J633" s="29">
        <f t="shared" ref="J633" si="1047">SUM(I633,H633)</f>
        <v>10500</v>
      </c>
      <c r="K633" s="37"/>
      <c r="L633" s="38"/>
    </row>
    <row r="634" spans="1:12">
      <c r="A634" s="31">
        <v>44340</v>
      </c>
      <c r="B634" s="3" t="s">
        <v>148</v>
      </c>
      <c r="C634" s="34">
        <v>2200</v>
      </c>
      <c r="D634" s="33" t="s">
        <v>14</v>
      </c>
      <c r="E634" s="42">
        <v>630</v>
      </c>
      <c r="F634" s="30">
        <v>635</v>
      </c>
      <c r="G634" s="30">
        <v>0</v>
      </c>
      <c r="H634" s="24">
        <f t="shared" ref="H634" si="1048">(F634-E634)*C634</f>
        <v>11000</v>
      </c>
      <c r="I634" s="28">
        <v>0</v>
      </c>
      <c r="J634" s="29">
        <f t="shared" ref="J634:J635" si="1049">SUM(I634,H634)</f>
        <v>11000</v>
      </c>
      <c r="K634" s="37"/>
      <c r="L634" s="38"/>
    </row>
    <row r="635" spans="1:12">
      <c r="A635" s="31">
        <v>44336</v>
      </c>
      <c r="B635" s="3" t="s">
        <v>182</v>
      </c>
      <c r="C635" s="34">
        <v>25</v>
      </c>
      <c r="D635" s="33" t="s">
        <v>16</v>
      </c>
      <c r="E635" s="42">
        <v>33600</v>
      </c>
      <c r="F635" s="30">
        <v>33350</v>
      </c>
      <c r="G635" s="30">
        <v>0</v>
      </c>
      <c r="H635" s="24">
        <f>(E635-F635)*C635</f>
        <v>6250</v>
      </c>
      <c r="I635" s="24">
        <v>0</v>
      </c>
      <c r="J635" s="29">
        <f t="shared" si="1049"/>
        <v>6250</v>
      </c>
      <c r="K635" s="37"/>
      <c r="L635" s="38"/>
    </row>
    <row r="636" spans="1:12">
      <c r="A636" s="31">
        <v>44336</v>
      </c>
      <c r="B636" s="3" t="s">
        <v>183</v>
      </c>
      <c r="C636" s="34">
        <v>500</v>
      </c>
      <c r="D636" s="33" t="s">
        <v>14</v>
      </c>
      <c r="E636" s="42">
        <v>1083.5</v>
      </c>
      <c r="F636" s="30">
        <v>1083.5</v>
      </c>
      <c r="G636" s="30">
        <v>0</v>
      </c>
      <c r="H636" s="24">
        <f t="shared" ref="H636" si="1050">(F636-E636)*C636</f>
        <v>0</v>
      </c>
      <c r="I636" s="28">
        <v>0</v>
      </c>
      <c r="J636" s="29">
        <f t="shared" ref="J636" si="1051">SUM(I636,H636)</f>
        <v>0</v>
      </c>
      <c r="K636" s="37"/>
      <c r="L636" s="38"/>
    </row>
    <row r="637" s="4" customFormat="1" spans="1:12">
      <c r="A637" s="31">
        <v>44334</v>
      </c>
      <c r="B637" s="41" t="s">
        <v>59</v>
      </c>
      <c r="C637" s="41">
        <v>4500</v>
      </c>
      <c r="D637" s="33" t="s">
        <v>14</v>
      </c>
      <c r="E637" s="35">
        <v>119</v>
      </c>
      <c r="F637" s="35">
        <v>120</v>
      </c>
      <c r="G637" s="35">
        <v>122</v>
      </c>
      <c r="H637" s="24">
        <f t="shared" ref="H637" si="1052">(F637-E637)*C637</f>
        <v>4500</v>
      </c>
      <c r="I637" s="28">
        <f>(G637-F637)*C637</f>
        <v>9000</v>
      </c>
      <c r="J637" s="29">
        <f t="shared" ref="J637" si="1053">SUM(I637,H637)</f>
        <v>13500</v>
      </c>
      <c r="K637" s="41"/>
      <c r="L637" s="41"/>
    </row>
    <row r="638" spans="1:12">
      <c r="A638" s="31">
        <v>44333</v>
      </c>
      <c r="B638" s="3" t="s">
        <v>158</v>
      </c>
      <c r="C638" s="34">
        <v>10500</v>
      </c>
      <c r="D638" s="33" t="s">
        <v>14</v>
      </c>
      <c r="E638" s="42">
        <v>70</v>
      </c>
      <c r="F638" s="30">
        <v>72</v>
      </c>
      <c r="G638" s="30">
        <v>0</v>
      </c>
      <c r="H638" s="24">
        <f t="shared" ref="H638" si="1054">(F638-E638)*C638</f>
        <v>21000</v>
      </c>
      <c r="I638" s="28">
        <v>0</v>
      </c>
      <c r="J638" s="29">
        <f t="shared" ref="J638" si="1055">SUM(I638,H638)</f>
        <v>21000</v>
      </c>
      <c r="K638" s="37"/>
      <c r="L638" s="38"/>
    </row>
    <row r="639" spans="1:12">
      <c r="A639" s="31">
        <v>44333</v>
      </c>
      <c r="B639" s="3" t="s">
        <v>159</v>
      </c>
      <c r="C639" s="34">
        <v>5000</v>
      </c>
      <c r="D639" s="33" t="s">
        <v>14</v>
      </c>
      <c r="E639" s="42">
        <v>426</v>
      </c>
      <c r="F639" s="30">
        <v>423.65</v>
      </c>
      <c r="G639" s="30">
        <v>0</v>
      </c>
      <c r="H639" s="24">
        <f t="shared" ref="H639" si="1056">(F639-E639)*C639</f>
        <v>-11750.0000000001</v>
      </c>
      <c r="I639" s="28">
        <v>0</v>
      </c>
      <c r="J639" s="29">
        <f t="shared" ref="J639:J640" si="1057">SUM(I639,H639)</f>
        <v>-11750.0000000001</v>
      </c>
      <c r="K639" s="37"/>
      <c r="L639" s="38"/>
    </row>
    <row r="640" s="4" customFormat="1" spans="1:12">
      <c r="A640" s="31">
        <v>44330</v>
      </c>
      <c r="B640" s="41" t="s">
        <v>180</v>
      </c>
      <c r="C640" s="34">
        <v>5000</v>
      </c>
      <c r="D640" s="33" t="s">
        <v>16</v>
      </c>
      <c r="E640" s="35">
        <v>435</v>
      </c>
      <c r="F640" s="35">
        <v>432</v>
      </c>
      <c r="G640" s="35">
        <v>428</v>
      </c>
      <c r="H640" s="24">
        <f>(E640-F640)*C640</f>
        <v>15000</v>
      </c>
      <c r="I640" s="24">
        <f>(F640-G640)*C640</f>
        <v>20000</v>
      </c>
      <c r="J640" s="29">
        <f t="shared" si="1057"/>
        <v>35000</v>
      </c>
      <c r="K640" s="41"/>
      <c r="L640" s="41"/>
    </row>
    <row r="641" spans="1:12">
      <c r="A641" s="31">
        <v>44328</v>
      </c>
      <c r="B641" s="3" t="s">
        <v>148</v>
      </c>
      <c r="C641" s="34">
        <v>2200</v>
      </c>
      <c r="D641" s="33" t="s">
        <v>14</v>
      </c>
      <c r="E641" s="42">
        <v>640</v>
      </c>
      <c r="F641" s="30">
        <v>650</v>
      </c>
      <c r="G641" s="30">
        <v>662</v>
      </c>
      <c r="H641" s="24">
        <f t="shared" ref="H641" si="1058">(F641-E641)*C641</f>
        <v>22000</v>
      </c>
      <c r="I641" s="28">
        <f>(G641-F641)*C641</f>
        <v>26400</v>
      </c>
      <c r="J641" s="29">
        <f t="shared" ref="J641" si="1059">SUM(I641,H641)</f>
        <v>48400</v>
      </c>
      <c r="K641" s="37"/>
      <c r="L641" s="38"/>
    </row>
    <row r="642" spans="1:12">
      <c r="A642" s="31">
        <v>44326</v>
      </c>
      <c r="B642" s="3" t="s">
        <v>159</v>
      </c>
      <c r="C642" s="34">
        <v>5000</v>
      </c>
      <c r="D642" s="33" t="s">
        <v>14</v>
      </c>
      <c r="E642" s="42">
        <v>500</v>
      </c>
      <c r="F642" s="30">
        <v>503</v>
      </c>
      <c r="G642" s="30">
        <v>0</v>
      </c>
      <c r="H642" s="24">
        <f t="shared" ref="H642" si="1060">(F642-E642)*C642</f>
        <v>15000</v>
      </c>
      <c r="I642" s="28">
        <v>0</v>
      </c>
      <c r="J642" s="29">
        <f t="shared" ref="J642" si="1061">SUM(I642,H642)</f>
        <v>15000</v>
      </c>
      <c r="K642" s="37"/>
      <c r="L642" s="38"/>
    </row>
    <row r="643" spans="1:12">
      <c r="A643" s="31">
        <v>44323</v>
      </c>
      <c r="B643" s="3" t="s">
        <v>159</v>
      </c>
      <c r="C643" s="34">
        <v>5000</v>
      </c>
      <c r="D643" s="33" t="s">
        <v>14</v>
      </c>
      <c r="E643" s="42">
        <v>473.8</v>
      </c>
      <c r="F643" s="30">
        <v>476.8</v>
      </c>
      <c r="G643" s="30">
        <v>0</v>
      </c>
      <c r="H643" s="24">
        <f t="shared" ref="H643" si="1062">(F643-E643)*C643</f>
        <v>15000</v>
      </c>
      <c r="I643" s="28">
        <v>0</v>
      </c>
      <c r="J643" s="29">
        <f t="shared" ref="J643" si="1063">SUM(I643,H643)</f>
        <v>15000</v>
      </c>
      <c r="K643" s="37"/>
      <c r="L643" s="38"/>
    </row>
    <row r="644" spans="1:12">
      <c r="A644" s="31">
        <v>44321</v>
      </c>
      <c r="B644" s="3" t="s">
        <v>158</v>
      </c>
      <c r="C644" s="34">
        <v>21000</v>
      </c>
      <c r="D644" s="33" t="s">
        <v>14</v>
      </c>
      <c r="E644" s="42">
        <v>54.5</v>
      </c>
      <c r="F644" s="30">
        <v>55.5</v>
      </c>
      <c r="G644" s="30">
        <v>0</v>
      </c>
      <c r="H644" s="24">
        <f t="shared" ref="H644" si="1064">(F644-E644)*C644</f>
        <v>21000</v>
      </c>
      <c r="I644" s="28">
        <v>0</v>
      </c>
      <c r="J644" s="29">
        <f t="shared" ref="J644" si="1065">SUM(I644,H644)</f>
        <v>21000</v>
      </c>
      <c r="K644" s="37"/>
      <c r="L644" s="38"/>
    </row>
    <row r="645" spans="1:12">
      <c r="A645" s="31">
        <v>44320</v>
      </c>
      <c r="B645" s="3" t="s">
        <v>158</v>
      </c>
      <c r="C645" s="34">
        <v>21000</v>
      </c>
      <c r="D645" s="33" t="s">
        <v>14</v>
      </c>
      <c r="E645" s="42">
        <v>55.5</v>
      </c>
      <c r="F645" s="30">
        <v>56.5</v>
      </c>
      <c r="G645" s="30">
        <v>0</v>
      </c>
      <c r="H645" s="24">
        <f t="shared" ref="H645" si="1066">(F645-E645)*C645</f>
        <v>21000</v>
      </c>
      <c r="I645" s="28">
        <v>0</v>
      </c>
      <c r="J645" s="29">
        <f t="shared" ref="J645" si="1067">SUM(I645,H645)</f>
        <v>21000</v>
      </c>
      <c r="K645" s="37"/>
      <c r="L645" s="38"/>
    </row>
    <row r="646" spans="1:12">
      <c r="A646" s="31">
        <v>44319</v>
      </c>
      <c r="B646" s="3" t="s">
        <v>77</v>
      </c>
      <c r="C646" s="34">
        <v>1000</v>
      </c>
      <c r="D646" s="33" t="s">
        <v>14</v>
      </c>
      <c r="E646" s="42">
        <v>1169</v>
      </c>
      <c r="F646" s="30">
        <v>1180</v>
      </c>
      <c r="G646" s="30">
        <v>1200</v>
      </c>
      <c r="H646" s="24">
        <f t="shared" ref="H646" si="1068">(F646-E646)*C646</f>
        <v>11000</v>
      </c>
      <c r="I646" s="28">
        <f>(G646-F646)*C646</f>
        <v>20000</v>
      </c>
      <c r="J646" s="29">
        <f t="shared" ref="J646" si="1069">SUM(I646,H646)</f>
        <v>31000</v>
      </c>
      <c r="K646" s="37"/>
      <c r="L646" s="38"/>
    </row>
    <row r="647" spans="1:12">
      <c r="A647" s="31">
        <v>44319</v>
      </c>
      <c r="B647" s="3" t="s">
        <v>158</v>
      </c>
      <c r="C647" s="34">
        <v>21000</v>
      </c>
      <c r="D647" s="33" t="s">
        <v>14</v>
      </c>
      <c r="E647" s="42">
        <v>50.65</v>
      </c>
      <c r="F647" s="30">
        <v>51.65</v>
      </c>
      <c r="G647" s="30">
        <v>53</v>
      </c>
      <c r="H647" s="24">
        <f t="shared" ref="H647" si="1070">(F647-E647)*C647</f>
        <v>21000</v>
      </c>
      <c r="I647" s="28">
        <f>(G647-F647)*C647</f>
        <v>28350</v>
      </c>
      <c r="J647" s="29">
        <f t="shared" ref="J647" si="1071">SUM(I647,H647)</f>
        <v>49350</v>
      </c>
      <c r="K647" s="37"/>
      <c r="L647" s="38"/>
    </row>
    <row r="648" spans="1:12">
      <c r="A648" s="31">
        <v>44319</v>
      </c>
      <c r="B648" s="3" t="s">
        <v>148</v>
      </c>
      <c r="C648" s="34">
        <v>2200</v>
      </c>
      <c r="D648" s="33" t="s">
        <v>14</v>
      </c>
      <c r="E648" s="42">
        <v>583</v>
      </c>
      <c r="F648" s="30">
        <v>585</v>
      </c>
      <c r="G648" s="30">
        <v>0</v>
      </c>
      <c r="H648" s="24">
        <f t="shared" ref="H648" si="1072">(F648-E648)*C648</f>
        <v>4400</v>
      </c>
      <c r="I648" s="28">
        <v>0</v>
      </c>
      <c r="J648" s="29">
        <f t="shared" ref="J648" si="1073">SUM(I648,H648)</f>
        <v>4400</v>
      </c>
      <c r="K648" s="37"/>
      <c r="L648" s="38"/>
    </row>
    <row r="649" spans="1:12">
      <c r="A649" s="31">
        <v>44316</v>
      </c>
      <c r="B649" s="3" t="s">
        <v>159</v>
      </c>
      <c r="C649" s="34">
        <v>5000</v>
      </c>
      <c r="D649" s="33" t="s">
        <v>14</v>
      </c>
      <c r="E649" s="42">
        <v>453.8</v>
      </c>
      <c r="F649" s="30">
        <v>456</v>
      </c>
      <c r="G649" s="30">
        <v>0</v>
      </c>
      <c r="H649" s="24">
        <f t="shared" ref="H649" si="1074">(F649-E649)*C649</f>
        <v>10999.9999999999</v>
      </c>
      <c r="I649" s="28">
        <v>0</v>
      </c>
      <c r="J649" s="29">
        <f t="shared" ref="J649" si="1075">SUM(I649,H649)</f>
        <v>10999.9999999999</v>
      </c>
      <c r="K649" s="37"/>
      <c r="L649" s="38"/>
    </row>
    <row r="650" spans="1:12">
      <c r="A650" s="31">
        <v>44315</v>
      </c>
      <c r="B650" s="3" t="s">
        <v>167</v>
      </c>
      <c r="C650" s="34">
        <v>1400</v>
      </c>
      <c r="D650" s="33" t="s">
        <v>14</v>
      </c>
      <c r="E650" s="42">
        <v>645</v>
      </c>
      <c r="F650" s="30">
        <v>650</v>
      </c>
      <c r="G650" s="30">
        <v>0</v>
      </c>
      <c r="H650" s="24">
        <f t="shared" ref="H650" si="1076">(F650-E650)*C650</f>
        <v>7000</v>
      </c>
      <c r="I650" s="28">
        <v>0</v>
      </c>
      <c r="J650" s="29">
        <f t="shared" ref="J650" si="1077">SUM(I650,H650)</f>
        <v>7000</v>
      </c>
      <c r="K650" s="37"/>
      <c r="L650" s="38"/>
    </row>
    <row r="651" spans="1:12">
      <c r="A651" s="31">
        <v>44314</v>
      </c>
      <c r="B651" s="3" t="s">
        <v>159</v>
      </c>
      <c r="C651" s="34">
        <v>5000</v>
      </c>
      <c r="D651" s="33" t="s">
        <v>14</v>
      </c>
      <c r="E651" s="42">
        <v>455</v>
      </c>
      <c r="F651" s="30">
        <v>458</v>
      </c>
      <c r="G651" s="30">
        <v>0</v>
      </c>
      <c r="H651" s="24">
        <f t="shared" ref="H651" si="1078">(F651-E651)*C651</f>
        <v>15000</v>
      </c>
      <c r="I651" s="28">
        <v>0</v>
      </c>
      <c r="J651" s="29">
        <f t="shared" ref="J651" si="1079">SUM(I651,H651)</f>
        <v>15000</v>
      </c>
      <c r="K651" s="37"/>
      <c r="L651" s="38"/>
    </row>
    <row r="652" spans="1:12">
      <c r="A652" s="31">
        <v>44313</v>
      </c>
      <c r="B652" s="3" t="s">
        <v>159</v>
      </c>
      <c r="C652" s="34">
        <v>5000</v>
      </c>
      <c r="D652" s="33" t="s">
        <v>14</v>
      </c>
      <c r="E652" s="42">
        <v>446.85</v>
      </c>
      <c r="F652" s="30">
        <v>450.1</v>
      </c>
      <c r="G652" s="30">
        <v>0</v>
      </c>
      <c r="H652" s="24">
        <f t="shared" ref="H652" si="1080">(F652-E652)*C652</f>
        <v>16250</v>
      </c>
      <c r="I652" s="28">
        <v>0</v>
      </c>
      <c r="J652" s="29">
        <f t="shared" ref="J652" si="1081">SUM(I652,H652)</f>
        <v>16250</v>
      </c>
      <c r="K652" s="37"/>
      <c r="L652" s="38"/>
    </row>
    <row r="653" spans="1:12">
      <c r="A653" s="31">
        <v>44312</v>
      </c>
      <c r="B653" s="3" t="s">
        <v>159</v>
      </c>
      <c r="C653" s="34">
        <v>5000</v>
      </c>
      <c r="D653" s="33" t="s">
        <v>14</v>
      </c>
      <c r="E653" s="42">
        <v>444</v>
      </c>
      <c r="F653" s="30">
        <v>448</v>
      </c>
      <c r="G653" s="30">
        <v>0</v>
      </c>
      <c r="H653" s="24">
        <f t="shared" ref="H653" si="1082">(F653-E653)*C653</f>
        <v>20000</v>
      </c>
      <c r="I653" s="28">
        <v>0</v>
      </c>
      <c r="J653" s="29">
        <f t="shared" ref="J653" si="1083">SUM(I653,H653)</f>
        <v>20000</v>
      </c>
      <c r="K653" s="37"/>
      <c r="L653" s="38"/>
    </row>
    <row r="654" spans="1:12">
      <c r="A654" s="31">
        <v>44308</v>
      </c>
      <c r="B654" s="3" t="s">
        <v>148</v>
      </c>
      <c r="C654" s="34">
        <v>2200</v>
      </c>
      <c r="D654" s="33" t="s">
        <v>14</v>
      </c>
      <c r="E654" s="42">
        <v>568.8</v>
      </c>
      <c r="F654" s="30">
        <v>562</v>
      </c>
      <c r="G654" s="30">
        <v>0</v>
      </c>
      <c r="H654" s="24">
        <f t="shared" ref="H654" si="1084">(F654-E654)*C654</f>
        <v>-14959.9999999999</v>
      </c>
      <c r="I654" s="28">
        <v>0</v>
      </c>
      <c r="J654" s="29">
        <f t="shared" ref="J654" si="1085">SUM(I654,H654)</f>
        <v>-14959.9999999999</v>
      </c>
      <c r="K654" s="37"/>
      <c r="L654" s="38"/>
    </row>
    <row r="655" spans="1:12">
      <c r="A655" s="31">
        <v>44306</v>
      </c>
      <c r="B655" s="3" t="s">
        <v>63</v>
      </c>
      <c r="C655" s="34">
        <v>5000</v>
      </c>
      <c r="D655" s="33" t="s">
        <v>14</v>
      </c>
      <c r="E655" s="42">
        <v>207.1</v>
      </c>
      <c r="F655" s="30">
        <v>208.5</v>
      </c>
      <c r="G655" s="30">
        <v>0</v>
      </c>
      <c r="H655" s="24">
        <f t="shared" ref="H655" si="1086">(F655-E655)*C655</f>
        <v>7000.00000000003</v>
      </c>
      <c r="I655" s="28">
        <v>0</v>
      </c>
      <c r="J655" s="29">
        <f t="shared" ref="J655" si="1087">SUM(I655,H655)</f>
        <v>7000.00000000003</v>
      </c>
      <c r="K655" s="37"/>
      <c r="L655" s="38"/>
    </row>
    <row r="656" spans="1:12">
      <c r="A656" s="31">
        <v>44305</v>
      </c>
      <c r="B656" s="3" t="s">
        <v>110</v>
      </c>
      <c r="C656" s="34">
        <v>800</v>
      </c>
      <c r="D656" s="33" t="s">
        <v>14</v>
      </c>
      <c r="E656" s="42">
        <v>2144</v>
      </c>
      <c r="F656" s="30">
        <v>2126.2</v>
      </c>
      <c r="G656" s="30">
        <v>0</v>
      </c>
      <c r="H656" s="24">
        <f t="shared" ref="H656" si="1088">(F656-E656)*C656</f>
        <v>-14240.0000000001</v>
      </c>
      <c r="I656" s="28">
        <v>0</v>
      </c>
      <c r="J656" s="29">
        <f t="shared" ref="J656" si="1089">SUM(I656,H656)</f>
        <v>-14240.0000000001</v>
      </c>
      <c r="K656" s="37"/>
      <c r="L656" s="38"/>
    </row>
    <row r="657" s="4" customFormat="1" spans="1:12">
      <c r="A657" s="31">
        <v>44302</v>
      </c>
      <c r="B657" s="41" t="s">
        <v>164</v>
      </c>
      <c r="C657" s="41">
        <v>2200</v>
      </c>
      <c r="D657" s="33" t="s">
        <v>14</v>
      </c>
      <c r="E657" s="35">
        <v>456.65</v>
      </c>
      <c r="F657" s="35">
        <v>462</v>
      </c>
      <c r="G657" s="35">
        <v>468</v>
      </c>
      <c r="H657" s="24">
        <f t="shared" ref="H657" si="1090">(F657-E657)*C657</f>
        <v>11770.0000000001</v>
      </c>
      <c r="I657" s="28">
        <f>(G657-F657)*C657</f>
        <v>13200</v>
      </c>
      <c r="J657" s="29">
        <f t="shared" ref="J657" si="1091">SUM(I657,H657)</f>
        <v>24970.0000000001</v>
      </c>
      <c r="K657" s="41"/>
      <c r="L657" s="41"/>
    </row>
    <row r="658" s="4" customFormat="1" spans="1:12">
      <c r="A658" s="31">
        <v>44301</v>
      </c>
      <c r="B658" s="41" t="s">
        <v>164</v>
      </c>
      <c r="C658" s="41">
        <v>2200</v>
      </c>
      <c r="D658" s="33" t="s">
        <v>14</v>
      </c>
      <c r="E658" s="35">
        <v>431</v>
      </c>
      <c r="F658" s="35">
        <v>434.55</v>
      </c>
      <c r="G658" s="35">
        <v>0</v>
      </c>
      <c r="H658" s="24">
        <f t="shared" ref="H658" si="1092">(F658-E658)*C658</f>
        <v>7810.00000000003</v>
      </c>
      <c r="I658" s="28">
        <v>0</v>
      </c>
      <c r="J658" s="29">
        <f t="shared" ref="J658" si="1093">SUM(I658,H658)</f>
        <v>7810.00000000003</v>
      </c>
      <c r="K658" s="41"/>
      <c r="L658" s="41"/>
    </row>
    <row r="659" s="4" customFormat="1" spans="1:12">
      <c r="A659" s="31">
        <v>44294</v>
      </c>
      <c r="B659" s="41" t="s">
        <v>166</v>
      </c>
      <c r="C659" s="41">
        <v>2000</v>
      </c>
      <c r="D659" s="33" t="s">
        <v>14</v>
      </c>
      <c r="E659" s="35">
        <v>833.8</v>
      </c>
      <c r="F659" s="35">
        <v>829</v>
      </c>
      <c r="G659" s="35">
        <v>0</v>
      </c>
      <c r="H659" s="24">
        <f t="shared" ref="H659" si="1094">(F659-E659)*C659</f>
        <v>-9599.99999999991</v>
      </c>
      <c r="I659" s="28">
        <v>0</v>
      </c>
      <c r="J659" s="29">
        <f t="shared" ref="J659" si="1095">SUM(I659,H659)</f>
        <v>-9599.99999999991</v>
      </c>
      <c r="K659" s="41"/>
      <c r="L659" s="41"/>
    </row>
    <row r="660" s="4" customFormat="1" spans="1:12">
      <c r="A660" s="31">
        <v>44294</v>
      </c>
      <c r="B660" s="41" t="s">
        <v>159</v>
      </c>
      <c r="C660" s="41">
        <v>5000</v>
      </c>
      <c r="D660" s="33" t="s">
        <v>14</v>
      </c>
      <c r="E660" s="35">
        <v>399</v>
      </c>
      <c r="F660" s="35">
        <v>402</v>
      </c>
      <c r="G660" s="35">
        <v>0</v>
      </c>
      <c r="H660" s="24">
        <f t="shared" ref="H660" si="1096">(F660-E660)*C660</f>
        <v>15000</v>
      </c>
      <c r="I660" s="28">
        <v>0</v>
      </c>
      <c r="J660" s="29">
        <f t="shared" ref="J660" si="1097">SUM(I660,H660)</f>
        <v>15000</v>
      </c>
      <c r="K660" s="41"/>
      <c r="L660" s="41"/>
    </row>
    <row r="661" s="4" customFormat="1" spans="1:12">
      <c r="A661" s="31">
        <v>44292</v>
      </c>
      <c r="B661" s="41" t="s">
        <v>166</v>
      </c>
      <c r="C661" s="41">
        <v>2000</v>
      </c>
      <c r="D661" s="33" t="s">
        <v>14</v>
      </c>
      <c r="E661" s="35">
        <v>798</v>
      </c>
      <c r="F661" s="35">
        <v>806</v>
      </c>
      <c r="G661" s="35">
        <v>812</v>
      </c>
      <c r="H661" s="24">
        <f t="shared" ref="H661" si="1098">(F661-E661)*C661</f>
        <v>16000</v>
      </c>
      <c r="I661" s="28">
        <f>(G661-F661)*C661</f>
        <v>12000</v>
      </c>
      <c r="J661" s="29">
        <f t="shared" ref="J661" si="1099">SUM(I661,H661)</f>
        <v>28000</v>
      </c>
      <c r="K661" s="41"/>
      <c r="L661" s="41"/>
    </row>
    <row r="662" s="4" customFormat="1" spans="1:12">
      <c r="A662" s="31">
        <v>44292</v>
      </c>
      <c r="B662" s="41" t="s">
        <v>159</v>
      </c>
      <c r="C662" s="41">
        <v>5000</v>
      </c>
      <c r="D662" s="33" t="s">
        <v>14</v>
      </c>
      <c r="E662" s="35">
        <v>395</v>
      </c>
      <c r="F662" s="35">
        <v>397.5</v>
      </c>
      <c r="G662" s="35">
        <v>0</v>
      </c>
      <c r="H662" s="24">
        <f t="shared" ref="H662" si="1100">(F662-E662)*C662</f>
        <v>12500</v>
      </c>
      <c r="I662" s="28">
        <v>0</v>
      </c>
      <c r="J662" s="29">
        <f t="shared" ref="J662" si="1101">SUM(I662,H662)</f>
        <v>12500</v>
      </c>
      <c r="K662" s="41"/>
      <c r="L662" s="41"/>
    </row>
    <row r="663" s="4" customFormat="1" spans="1:12">
      <c r="A663" s="31">
        <v>44291</v>
      </c>
      <c r="B663" s="41" t="s">
        <v>159</v>
      </c>
      <c r="C663" s="41">
        <v>5000</v>
      </c>
      <c r="D663" s="33" t="s">
        <v>14</v>
      </c>
      <c r="E663" s="35">
        <v>376</v>
      </c>
      <c r="F663" s="35">
        <v>379</v>
      </c>
      <c r="G663" s="35">
        <v>0</v>
      </c>
      <c r="H663" s="24">
        <f t="shared" ref="H663" si="1102">(F663-E663)*C663</f>
        <v>15000</v>
      </c>
      <c r="I663" s="28">
        <v>0</v>
      </c>
      <c r="J663" s="29">
        <f t="shared" ref="J663" si="1103">SUM(I663,H663)</f>
        <v>15000</v>
      </c>
      <c r="K663" s="41"/>
      <c r="L663" s="41"/>
    </row>
    <row r="664" s="4" customFormat="1" spans="1:12">
      <c r="A664" s="31">
        <v>44287</v>
      </c>
      <c r="B664" s="41" t="s">
        <v>21</v>
      </c>
      <c r="C664" s="41">
        <v>375</v>
      </c>
      <c r="D664" s="33" t="s">
        <v>14</v>
      </c>
      <c r="E664" s="35">
        <v>3062</v>
      </c>
      <c r="F664" s="35">
        <v>3092</v>
      </c>
      <c r="G664" s="35">
        <v>0</v>
      </c>
      <c r="H664" s="24">
        <f t="shared" ref="H664" si="1104">(F664-E664)*C664</f>
        <v>11250</v>
      </c>
      <c r="I664" s="28">
        <v>0</v>
      </c>
      <c r="J664" s="29">
        <f t="shared" ref="J664" si="1105">SUM(I664,H664)</f>
        <v>11250</v>
      </c>
      <c r="K664" s="41"/>
      <c r="L664" s="41"/>
    </row>
    <row r="665" s="4" customFormat="1" spans="1:12">
      <c r="A665" s="31">
        <v>44287</v>
      </c>
      <c r="B665" s="41" t="s">
        <v>159</v>
      </c>
      <c r="C665" s="41">
        <v>5000</v>
      </c>
      <c r="D665" s="33" t="s">
        <v>14</v>
      </c>
      <c r="E665" s="35">
        <v>351.5</v>
      </c>
      <c r="F665" s="35">
        <v>353</v>
      </c>
      <c r="G665" s="35">
        <v>356</v>
      </c>
      <c r="H665" s="24">
        <f t="shared" ref="H665" si="1106">(F665-E665)*C665</f>
        <v>7500</v>
      </c>
      <c r="I665" s="28">
        <f>(G665-F665)*C665</f>
        <v>15000</v>
      </c>
      <c r="J665" s="29">
        <f t="shared" ref="J665" si="1107">SUM(I665,H665)</f>
        <v>22500</v>
      </c>
      <c r="K665" s="41"/>
      <c r="L665" s="41"/>
    </row>
    <row r="666" s="4" customFormat="1" spans="1:12">
      <c r="A666" s="31">
        <v>44286</v>
      </c>
      <c r="B666" s="41" t="s">
        <v>159</v>
      </c>
      <c r="C666" s="41">
        <v>5000</v>
      </c>
      <c r="D666" s="33" t="s">
        <v>14</v>
      </c>
      <c r="E666" s="35">
        <v>345.3</v>
      </c>
      <c r="F666" s="35">
        <v>348</v>
      </c>
      <c r="G666" s="35">
        <v>0</v>
      </c>
      <c r="H666" s="24">
        <f t="shared" ref="H666" si="1108">(F666-E666)*C666</f>
        <v>13499.9999999999</v>
      </c>
      <c r="I666" s="28">
        <v>0</v>
      </c>
      <c r="J666" s="29">
        <f t="shared" ref="J666" si="1109">SUM(I666,H666)</f>
        <v>13499.9999999999</v>
      </c>
      <c r="K666" s="41"/>
      <c r="L666" s="41"/>
    </row>
    <row r="667" s="4" customFormat="1" spans="1:12">
      <c r="A667" s="31">
        <v>44281</v>
      </c>
      <c r="B667" s="41" t="s">
        <v>166</v>
      </c>
      <c r="C667" s="41">
        <v>2000</v>
      </c>
      <c r="D667" s="33" t="s">
        <v>14</v>
      </c>
      <c r="E667" s="35">
        <v>751</v>
      </c>
      <c r="F667" s="35">
        <v>746.5</v>
      </c>
      <c r="G667" s="35">
        <v>0</v>
      </c>
      <c r="H667" s="24">
        <f t="shared" ref="H667" si="1110">(F667-E667)*C667</f>
        <v>-9000</v>
      </c>
      <c r="I667" s="28">
        <v>0</v>
      </c>
      <c r="J667" s="29">
        <f t="shared" ref="J667" si="1111">SUM(I667,H667)</f>
        <v>-9000</v>
      </c>
      <c r="K667" s="41"/>
      <c r="L667" s="41"/>
    </row>
    <row r="668" s="4" customFormat="1" spans="1:12">
      <c r="A668" s="31">
        <v>44280</v>
      </c>
      <c r="B668" s="41" t="s">
        <v>59</v>
      </c>
      <c r="C668" s="41">
        <v>9000</v>
      </c>
      <c r="D668" s="33" t="s">
        <v>16</v>
      </c>
      <c r="E668" s="35">
        <v>108</v>
      </c>
      <c r="F668" s="35">
        <v>109</v>
      </c>
      <c r="G668" s="35">
        <v>0</v>
      </c>
      <c r="H668" s="24">
        <f t="shared" ref="H668" si="1112">(F668-E668)*C668</f>
        <v>9000</v>
      </c>
      <c r="I668" s="28">
        <v>0</v>
      </c>
      <c r="J668" s="29">
        <f t="shared" ref="J668" si="1113">SUM(I668,H668)</f>
        <v>9000</v>
      </c>
      <c r="K668" s="41"/>
      <c r="L668" s="41"/>
    </row>
    <row r="669" s="4" customFormat="1" spans="1:12">
      <c r="A669" s="31">
        <v>44278</v>
      </c>
      <c r="B669" s="41" t="s">
        <v>77</v>
      </c>
      <c r="C669" s="41">
        <v>2000</v>
      </c>
      <c r="D669" s="33" t="s">
        <v>14</v>
      </c>
      <c r="E669" s="35">
        <v>1035</v>
      </c>
      <c r="F669" s="35">
        <v>1050</v>
      </c>
      <c r="G669" s="35">
        <v>1065</v>
      </c>
      <c r="H669" s="24">
        <f t="shared" ref="H669" si="1114">(F669-E669)*C669</f>
        <v>30000</v>
      </c>
      <c r="I669" s="28">
        <f>(G669-F669)*C669</f>
        <v>30000</v>
      </c>
      <c r="J669" s="29">
        <f t="shared" ref="J669" si="1115">SUM(I669,H669)</f>
        <v>60000</v>
      </c>
      <c r="K669" s="41"/>
      <c r="L669" s="41"/>
    </row>
    <row r="670" s="4" customFormat="1" spans="1:12">
      <c r="A670" s="31">
        <v>44277</v>
      </c>
      <c r="B670" s="41" t="s">
        <v>77</v>
      </c>
      <c r="C670" s="41">
        <v>2000</v>
      </c>
      <c r="D670" s="33" t="s">
        <v>14</v>
      </c>
      <c r="E670" s="35">
        <v>990</v>
      </c>
      <c r="F670" s="35">
        <v>1000</v>
      </c>
      <c r="G670" s="35">
        <v>0</v>
      </c>
      <c r="H670" s="24">
        <f t="shared" ref="H670" si="1116">(F670-E670)*C670</f>
        <v>20000</v>
      </c>
      <c r="I670" s="28">
        <v>0</v>
      </c>
      <c r="J670" s="29">
        <f t="shared" ref="J670" si="1117">SUM(I670,H670)</f>
        <v>20000</v>
      </c>
      <c r="K670" s="41"/>
      <c r="L670" s="41"/>
    </row>
    <row r="671" s="4" customFormat="1" spans="1:12">
      <c r="A671" s="31">
        <v>44277</v>
      </c>
      <c r="B671" s="41" t="s">
        <v>184</v>
      </c>
      <c r="C671" s="41">
        <v>19000</v>
      </c>
      <c r="D671" s="33" t="s">
        <v>14</v>
      </c>
      <c r="E671" s="35">
        <v>60.5</v>
      </c>
      <c r="F671" s="35">
        <v>60</v>
      </c>
      <c r="G671" s="35">
        <v>0</v>
      </c>
      <c r="H671" s="24">
        <f t="shared" ref="H671" si="1118">(F671-E671)*C671</f>
        <v>-9500</v>
      </c>
      <c r="I671" s="28">
        <v>0</v>
      </c>
      <c r="J671" s="29">
        <f t="shared" ref="J671" si="1119">SUM(I671,H671)</f>
        <v>-9500</v>
      </c>
      <c r="K671" s="41"/>
      <c r="L671" s="41"/>
    </row>
    <row r="672" s="4" customFormat="1" spans="1:12">
      <c r="A672" s="31">
        <v>44274</v>
      </c>
      <c r="B672" s="41" t="s">
        <v>59</v>
      </c>
      <c r="C672" s="41">
        <v>9000</v>
      </c>
      <c r="D672" s="33" t="s">
        <v>14</v>
      </c>
      <c r="E672" s="35">
        <v>110.5</v>
      </c>
      <c r="F672" s="35">
        <v>112.6</v>
      </c>
      <c r="G672" s="35">
        <v>115.6</v>
      </c>
      <c r="H672" s="24">
        <f t="shared" ref="H672" si="1120">(F672-E672)*C672</f>
        <v>18899.9999999999</v>
      </c>
      <c r="I672" s="28">
        <f>(G672-F672)*C672</f>
        <v>27000</v>
      </c>
      <c r="J672" s="29">
        <f t="shared" ref="J672" si="1121">SUM(I672,H672)</f>
        <v>45899.9999999999</v>
      </c>
      <c r="K672" s="41"/>
      <c r="L672" s="41"/>
    </row>
    <row r="673" s="4" customFormat="1" spans="1:12">
      <c r="A673" s="31">
        <v>44273</v>
      </c>
      <c r="B673" s="41" t="s">
        <v>63</v>
      </c>
      <c r="C673" s="41">
        <v>5000</v>
      </c>
      <c r="D673" s="33" t="s">
        <v>16</v>
      </c>
      <c r="E673" s="35">
        <v>225</v>
      </c>
      <c r="F673" s="35">
        <v>222.8</v>
      </c>
      <c r="G673" s="35">
        <v>220.1</v>
      </c>
      <c r="H673" s="24">
        <f>(E673-F673)*C673</f>
        <v>10999.9999999999</v>
      </c>
      <c r="I673" s="24">
        <f>(F673-G673)*C673</f>
        <v>13500.0000000001</v>
      </c>
      <c r="J673" s="29">
        <f t="shared" ref="J673" si="1122">SUM(I673,H673)</f>
        <v>24500</v>
      </c>
      <c r="K673" s="41"/>
      <c r="L673" s="41"/>
    </row>
    <row r="674" s="4" customFormat="1" spans="1:12">
      <c r="A674" s="31">
        <v>44271</v>
      </c>
      <c r="B674" s="41" t="s">
        <v>110</v>
      </c>
      <c r="C674" s="41">
        <v>800</v>
      </c>
      <c r="D674" s="33" t="s">
        <v>14</v>
      </c>
      <c r="E674" s="35">
        <v>1969.9</v>
      </c>
      <c r="F674" s="35">
        <v>1990</v>
      </c>
      <c r="G674" s="35">
        <v>2015</v>
      </c>
      <c r="H674" s="24">
        <f t="shared" ref="H674" si="1123">(F674-E674)*C674</f>
        <v>16079.9999999999</v>
      </c>
      <c r="I674" s="28">
        <f>(G674-F674)*C674</f>
        <v>20000</v>
      </c>
      <c r="J674" s="29">
        <f t="shared" ref="J674" si="1124">SUM(I674,H674)</f>
        <v>36079.9999999999</v>
      </c>
      <c r="K674" s="41"/>
      <c r="L674" s="41"/>
    </row>
    <row r="675" s="4" customFormat="1" spans="1:12">
      <c r="A675" s="31">
        <v>44270</v>
      </c>
      <c r="B675" s="41" t="s">
        <v>159</v>
      </c>
      <c r="C675" s="41">
        <v>5000</v>
      </c>
      <c r="D675" s="33" t="s">
        <v>14</v>
      </c>
      <c r="E675" s="35">
        <v>323.8</v>
      </c>
      <c r="F675" s="35">
        <v>326.5</v>
      </c>
      <c r="G675" s="35">
        <v>328</v>
      </c>
      <c r="H675" s="24">
        <f t="shared" ref="H675" si="1125">(F675-E675)*C675</f>
        <v>13499.9999999999</v>
      </c>
      <c r="I675" s="28">
        <f>(G675-F675)*C675</f>
        <v>7500</v>
      </c>
      <c r="J675" s="29">
        <f t="shared" ref="J675" si="1126">SUM(I675,H675)</f>
        <v>20999.9999999999</v>
      </c>
      <c r="K675" s="41"/>
      <c r="L675" s="41"/>
    </row>
    <row r="676" s="4" customFormat="1" spans="1:12">
      <c r="A676" s="31">
        <v>44267</v>
      </c>
      <c r="B676" s="41" t="s">
        <v>159</v>
      </c>
      <c r="C676" s="41">
        <v>5000</v>
      </c>
      <c r="D676" s="33" t="s">
        <v>16</v>
      </c>
      <c r="E676" s="35">
        <v>326.8</v>
      </c>
      <c r="F676" s="35">
        <v>323</v>
      </c>
      <c r="G676" s="35">
        <v>320</v>
      </c>
      <c r="H676" s="24">
        <f>(E676-F676)*C676</f>
        <v>19000.0000000001</v>
      </c>
      <c r="I676" s="24">
        <f>(F676-G676)*C676</f>
        <v>15000</v>
      </c>
      <c r="J676" s="29">
        <f t="shared" ref="J676" si="1127">SUM(I676,H676)</f>
        <v>34000.0000000001</v>
      </c>
      <c r="K676" s="41"/>
      <c r="L676" s="41"/>
    </row>
    <row r="677" s="4" customFormat="1" spans="1:12">
      <c r="A677" s="31">
        <v>44265</v>
      </c>
      <c r="B677" s="41" t="s">
        <v>185</v>
      </c>
      <c r="C677" s="41">
        <v>500</v>
      </c>
      <c r="D677" s="33" t="s">
        <v>14</v>
      </c>
      <c r="E677" s="35">
        <v>1560.2</v>
      </c>
      <c r="F677" s="35">
        <v>1585</v>
      </c>
      <c r="G677" s="35">
        <v>1605</v>
      </c>
      <c r="H677" s="24">
        <f t="shared" ref="H677" si="1128">(F677-E677)*C677</f>
        <v>12400</v>
      </c>
      <c r="I677" s="28">
        <f>(G677-F677)*C677</f>
        <v>10000</v>
      </c>
      <c r="J677" s="29">
        <f t="shared" ref="J677" si="1129">SUM(I677,H677)</f>
        <v>22400</v>
      </c>
      <c r="K677" s="41"/>
      <c r="L677" s="41"/>
    </row>
    <row r="678" s="4" customFormat="1" spans="1:12">
      <c r="A678" s="31">
        <v>44264</v>
      </c>
      <c r="B678" s="41" t="s">
        <v>99</v>
      </c>
      <c r="C678" s="41">
        <v>725</v>
      </c>
      <c r="D678" s="33" t="s">
        <v>14</v>
      </c>
      <c r="E678" s="35">
        <v>935</v>
      </c>
      <c r="F678" s="35">
        <v>946.5</v>
      </c>
      <c r="G678" s="35">
        <v>0</v>
      </c>
      <c r="H678" s="24">
        <f t="shared" ref="H678" si="1130">(F678-E678)*C678</f>
        <v>8337.5</v>
      </c>
      <c r="I678" s="28">
        <v>0</v>
      </c>
      <c r="J678" s="29">
        <f t="shared" ref="J678" si="1131">SUM(I678,H678)</f>
        <v>8337.5</v>
      </c>
      <c r="K678" s="41"/>
      <c r="L678" s="41"/>
    </row>
    <row r="679" s="4" customFormat="1" spans="1:12">
      <c r="A679" s="31">
        <v>44260</v>
      </c>
      <c r="B679" s="41" t="s">
        <v>178</v>
      </c>
      <c r="C679" s="41">
        <v>2500</v>
      </c>
      <c r="D679" s="33" t="s">
        <v>14</v>
      </c>
      <c r="E679" s="35">
        <v>750.1</v>
      </c>
      <c r="F679" s="35">
        <v>755</v>
      </c>
      <c r="G679" s="35">
        <v>0</v>
      </c>
      <c r="H679" s="24">
        <f t="shared" ref="H679" si="1132">(F679-E679)*C679</f>
        <v>12249.9999999999</v>
      </c>
      <c r="I679" s="28">
        <v>0</v>
      </c>
      <c r="J679" s="29">
        <f t="shared" ref="J679" si="1133">SUM(I679,H679)</f>
        <v>12249.9999999999</v>
      </c>
      <c r="K679" s="41"/>
      <c r="L679" s="41"/>
    </row>
    <row r="680" s="4" customFormat="1" spans="1:12">
      <c r="A680" s="31">
        <v>44259</v>
      </c>
      <c r="B680" s="41" t="s">
        <v>121</v>
      </c>
      <c r="C680" s="41">
        <v>1550</v>
      </c>
      <c r="D680" s="33" t="s">
        <v>14</v>
      </c>
      <c r="E680" s="35">
        <v>371</v>
      </c>
      <c r="F680" s="35">
        <v>376</v>
      </c>
      <c r="G680" s="35">
        <v>0</v>
      </c>
      <c r="H680" s="24">
        <f t="shared" ref="H680" si="1134">(F680-E680)*C680</f>
        <v>7750</v>
      </c>
      <c r="I680" s="28">
        <v>0</v>
      </c>
      <c r="J680" s="29">
        <f t="shared" ref="J680" si="1135">SUM(I680,H680)</f>
        <v>7750</v>
      </c>
      <c r="K680" s="41"/>
      <c r="L680" s="41"/>
    </row>
    <row r="681" s="4" customFormat="1" spans="1:12">
      <c r="A681" s="31">
        <v>44258</v>
      </c>
      <c r="B681" s="41" t="s">
        <v>121</v>
      </c>
      <c r="C681" s="41">
        <v>1550</v>
      </c>
      <c r="D681" s="33" t="s">
        <v>14</v>
      </c>
      <c r="E681" s="35">
        <v>350</v>
      </c>
      <c r="F681" s="35">
        <v>355</v>
      </c>
      <c r="G681" s="35">
        <v>362</v>
      </c>
      <c r="H681" s="24">
        <f t="shared" ref="H681" si="1136">(F681-E681)*C681</f>
        <v>7750</v>
      </c>
      <c r="I681" s="28">
        <f>(G681-F681)*C681</f>
        <v>10850</v>
      </c>
      <c r="J681" s="29">
        <f t="shared" ref="J681" si="1137">SUM(I681,H681)</f>
        <v>18600</v>
      </c>
      <c r="K681" s="41"/>
      <c r="L681" s="41"/>
    </row>
    <row r="682" s="4" customFormat="1" spans="1:12">
      <c r="A682" s="31">
        <v>44257</v>
      </c>
      <c r="B682" s="41" t="s">
        <v>99</v>
      </c>
      <c r="C682" s="41">
        <v>925</v>
      </c>
      <c r="D682" s="33" t="s">
        <v>14</v>
      </c>
      <c r="E682" s="35">
        <v>875</v>
      </c>
      <c r="F682" s="35">
        <v>885</v>
      </c>
      <c r="G682" s="35">
        <v>900</v>
      </c>
      <c r="H682" s="24">
        <f t="shared" ref="H682" si="1138">(F682-E682)*C682</f>
        <v>9250</v>
      </c>
      <c r="I682" s="28">
        <f>(G682-F682)*C682</f>
        <v>13875</v>
      </c>
      <c r="J682" s="29">
        <f t="shared" ref="J682" si="1139">SUM(I682,H682)</f>
        <v>23125</v>
      </c>
      <c r="K682" s="41"/>
      <c r="L682" s="41"/>
    </row>
    <row r="683" s="4" customFormat="1" spans="1:12">
      <c r="A683" s="31">
        <v>44256</v>
      </c>
      <c r="B683" s="41" t="s">
        <v>77</v>
      </c>
      <c r="C683" s="41">
        <v>2000</v>
      </c>
      <c r="D683" s="33" t="s">
        <v>14</v>
      </c>
      <c r="E683" s="35">
        <v>851</v>
      </c>
      <c r="F683" s="35">
        <v>856</v>
      </c>
      <c r="G683" s="35">
        <v>862</v>
      </c>
      <c r="H683" s="24">
        <f t="shared" ref="H683" si="1140">(F683-E683)*C683</f>
        <v>10000</v>
      </c>
      <c r="I683" s="28">
        <f>(G683-F683)*C683</f>
        <v>12000</v>
      </c>
      <c r="J683" s="29">
        <f t="shared" ref="J683" si="1141">SUM(I683,H683)</f>
        <v>22000</v>
      </c>
      <c r="K683" s="41"/>
      <c r="L683" s="41"/>
    </row>
    <row r="684" s="4" customFormat="1" spans="1:12">
      <c r="A684" s="31">
        <v>44252</v>
      </c>
      <c r="B684" s="41" t="s">
        <v>77</v>
      </c>
      <c r="C684" s="41">
        <v>2000</v>
      </c>
      <c r="D684" s="33" t="s">
        <v>14</v>
      </c>
      <c r="E684" s="35">
        <v>833.8</v>
      </c>
      <c r="F684" s="35">
        <v>840</v>
      </c>
      <c r="G684" s="35">
        <v>850</v>
      </c>
      <c r="H684" s="24">
        <f t="shared" ref="H684" si="1142">(F684-E684)*C684</f>
        <v>12400.0000000001</v>
      </c>
      <c r="I684" s="28">
        <f>(G684-F684)*C684</f>
        <v>20000</v>
      </c>
      <c r="J684" s="29">
        <f t="shared" ref="J684" si="1143">SUM(I684,H684)</f>
        <v>32400.0000000001</v>
      </c>
      <c r="K684" s="41"/>
      <c r="L684" s="41"/>
    </row>
    <row r="685" spans="1:12">
      <c r="A685" s="31">
        <v>44251</v>
      </c>
      <c r="B685" s="43" t="s">
        <v>184</v>
      </c>
      <c r="C685" s="41">
        <v>19000</v>
      </c>
      <c r="D685" s="33" t="s">
        <v>14</v>
      </c>
      <c r="E685" s="30">
        <v>62</v>
      </c>
      <c r="F685" s="30">
        <v>63</v>
      </c>
      <c r="G685" s="30">
        <v>63.8</v>
      </c>
      <c r="H685" s="24">
        <f t="shared" ref="H685" si="1144">(F685-E685)*C685</f>
        <v>19000</v>
      </c>
      <c r="I685" s="28">
        <f>(G685-F685)*C685</f>
        <v>15199.9999999999</v>
      </c>
      <c r="J685" s="29">
        <f t="shared" ref="J685" si="1145">SUM(I685,H685)</f>
        <v>34199.9999999999</v>
      </c>
      <c r="K685" s="44"/>
      <c r="L685" s="38"/>
    </row>
    <row r="686" s="4" customFormat="1" spans="1:12">
      <c r="A686" s="31">
        <v>44249</v>
      </c>
      <c r="B686" s="41" t="s">
        <v>110</v>
      </c>
      <c r="C686" s="41">
        <v>800</v>
      </c>
      <c r="D686" s="33" t="s">
        <v>16</v>
      </c>
      <c r="E686" s="35">
        <v>1643</v>
      </c>
      <c r="F686" s="35">
        <v>1633</v>
      </c>
      <c r="G686" s="35">
        <v>1620</v>
      </c>
      <c r="H686" s="24">
        <f>(E686-F686)*C686</f>
        <v>8000</v>
      </c>
      <c r="I686" s="24">
        <f>(F686-G686)*C686</f>
        <v>10400</v>
      </c>
      <c r="J686" s="29">
        <f t="shared" ref="J686" si="1146">SUM(I686,H686)</f>
        <v>18400</v>
      </c>
      <c r="K686" s="41"/>
      <c r="L686" s="41"/>
    </row>
    <row r="687" s="4" customFormat="1" spans="1:12">
      <c r="A687" s="31">
        <v>44245</v>
      </c>
      <c r="B687" s="41" t="s">
        <v>186</v>
      </c>
      <c r="C687" s="41">
        <v>7600</v>
      </c>
      <c r="D687" s="33" t="s">
        <v>16</v>
      </c>
      <c r="E687" s="35">
        <v>225</v>
      </c>
      <c r="F687" s="35">
        <v>223</v>
      </c>
      <c r="G687" s="35">
        <v>221</v>
      </c>
      <c r="H687" s="24">
        <f>(E687-F687)*C687</f>
        <v>15200</v>
      </c>
      <c r="I687" s="24">
        <f>(F687-G687)*C687</f>
        <v>15200</v>
      </c>
      <c r="J687" s="29">
        <f t="shared" ref="J687" si="1147">SUM(I687,H687)</f>
        <v>30400</v>
      </c>
      <c r="K687" s="41"/>
      <c r="L687" s="41"/>
    </row>
    <row r="688" s="4" customFormat="1" spans="1:12">
      <c r="A688" s="31">
        <v>44244</v>
      </c>
      <c r="B688" s="41" t="s">
        <v>129</v>
      </c>
      <c r="C688" s="41">
        <v>4000</v>
      </c>
      <c r="D688" s="33" t="s">
        <v>14</v>
      </c>
      <c r="E688" s="35">
        <v>226.5</v>
      </c>
      <c r="F688" s="35">
        <v>227.5</v>
      </c>
      <c r="G688" s="35">
        <v>0</v>
      </c>
      <c r="H688" s="24">
        <f t="shared" ref="H688" si="1148">(F688-E688)*C688</f>
        <v>4000</v>
      </c>
      <c r="I688" s="28">
        <v>0</v>
      </c>
      <c r="J688" s="29">
        <f t="shared" ref="J688" si="1149">SUM(I688,H688)</f>
        <v>4000</v>
      </c>
      <c r="K688" s="41"/>
      <c r="L688" s="41"/>
    </row>
    <row r="689" s="4" customFormat="1" spans="1:12">
      <c r="A689" s="31">
        <v>44243</v>
      </c>
      <c r="B689" s="41" t="s">
        <v>77</v>
      </c>
      <c r="C689" s="41">
        <v>2000</v>
      </c>
      <c r="D689" s="33" t="s">
        <v>14</v>
      </c>
      <c r="E689" s="35">
        <v>783</v>
      </c>
      <c r="F689" s="35">
        <v>788</v>
      </c>
      <c r="G689" s="35">
        <v>796</v>
      </c>
      <c r="H689" s="24">
        <f t="shared" ref="H689" si="1150">(F689-E689)*C689</f>
        <v>10000</v>
      </c>
      <c r="I689" s="28">
        <f>(G689-F689)*C689</f>
        <v>16000</v>
      </c>
      <c r="J689" s="29">
        <f t="shared" ref="J689" si="1151">SUM(I689,H689)</f>
        <v>26000</v>
      </c>
      <c r="K689" s="41"/>
      <c r="L689" s="41"/>
    </row>
    <row r="690" s="4" customFormat="1" spans="1:12">
      <c r="A690" s="31">
        <v>44242</v>
      </c>
      <c r="B690" s="41" t="s">
        <v>104</v>
      </c>
      <c r="C690" s="41">
        <v>1563</v>
      </c>
      <c r="D690" s="33" t="s">
        <v>14</v>
      </c>
      <c r="E690" s="35">
        <v>545</v>
      </c>
      <c r="F690" s="35">
        <v>549.85</v>
      </c>
      <c r="G690" s="35">
        <v>0</v>
      </c>
      <c r="H690" s="24">
        <f t="shared" ref="H690" si="1152">(F690-E690)*C690</f>
        <v>7580.55000000004</v>
      </c>
      <c r="I690" s="28">
        <v>0</v>
      </c>
      <c r="J690" s="29">
        <f t="shared" ref="J690" si="1153">SUM(I690,H690)</f>
        <v>7580.55000000004</v>
      </c>
      <c r="K690" s="41"/>
      <c r="L690" s="41"/>
    </row>
    <row r="691" s="4" customFormat="1" spans="1:12">
      <c r="A691" s="31">
        <v>44239</v>
      </c>
      <c r="B691" s="41" t="s">
        <v>104</v>
      </c>
      <c r="C691" s="41">
        <v>1563</v>
      </c>
      <c r="D691" s="33" t="s">
        <v>14</v>
      </c>
      <c r="E691" s="35">
        <v>525</v>
      </c>
      <c r="F691" s="35">
        <v>530</v>
      </c>
      <c r="G691" s="35">
        <v>535</v>
      </c>
      <c r="H691" s="24">
        <f t="shared" ref="H691" si="1154">(F691-E691)*C691</f>
        <v>7815</v>
      </c>
      <c r="I691" s="28">
        <f>(G691-F691)*C691</f>
        <v>7815</v>
      </c>
      <c r="J691" s="29">
        <f t="shared" ref="J691" si="1155">SUM(I691,H691)</f>
        <v>15630</v>
      </c>
      <c r="K691" s="41"/>
      <c r="L691" s="41"/>
    </row>
    <row r="692" s="4" customFormat="1" spans="1:12">
      <c r="A692" s="31">
        <v>44237</v>
      </c>
      <c r="B692" s="41" t="s">
        <v>187</v>
      </c>
      <c r="C692" s="41">
        <v>30</v>
      </c>
      <c r="D692" s="33" t="s">
        <v>14</v>
      </c>
      <c r="E692" s="35">
        <v>31260</v>
      </c>
      <c r="F692" s="35">
        <v>31500</v>
      </c>
      <c r="G692" s="35">
        <v>31800</v>
      </c>
      <c r="H692" s="24">
        <f t="shared" ref="H692" si="1156">(F692-E692)*C692</f>
        <v>7200</v>
      </c>
      <c r="I692" s="28">
        <f>(G692-F692)*C692</f>
        <v>9000</v>
      </c>
      <c r="J692" s="29">
        <f t="shared" ref="J692" si="1157">SUM(I692,H692)</f>
        <v>16200</v>
      </c>
      <c r="K692" s="41"/>
      <c r="L692" s="41"/>
    </row>
    <row r="693" s="4" customFormat="1" spans="1:12">
      <c r="A693" s="31">
        <v>44237</v>
      </c>
      <c r="B693" s="41" t="s">
        <v>166</v>
      </c>
      <c r="C693" s="41">
        <v>2000</v>
      </c>
      <c r="D693" s="33" t="s">
        <v>14</v>
      </c>
      <c r="E693" s="35">
        <v>563</v>
      </c>
      <c r="F693" s="35">
        <v>558</v>
      </c>
      <c r="G693" s="35">
        <v>0</v>
      </c>
      <c r="H693" s="24">
        <f t="shared" ref="H693" si="1158">(F693-E693)*C693</f>
        <v>-10000</v>
      </c>
      <c r="I693" s="28">
        <v>0</v>
      </c>
      <c r="J693" s="29">
        <f t="shared" ref="J693" si="1159">SUM(I693,H693)</f>
        <v>-10000</v>
      </c>
      <c r="K693" s="41"/>
      <c r="L693" s="41"/>
    </row>
    <row r="694" s="4" customFormat="1" spans="1:12">
      <c r="A694" s="31">
        <v>44237</v>
      </c>
      <c r="B694" s="41" t="s">
        <v>136</v>
      </c>
      <c r="C694" s="41">
        <v>13500</v>
      </c>
      <c r="D694" s="33" t="s">
        <v>14</v>
      </c>
      <c r="E694" s="35">
        <v>89</v>
      </c>
      <c r="F694" s="35">
        <v>90</v>
      </c>
      <c r="G694" s="35">
        <v>0</v>
      </c>
      <c r="H694" s="24">
        <f t="shared" ref="H694" si="1160">(F694-E694)*C694</f>
        <v>13500</v>
      </c>
      <c r="I694" s="28">
        <v>0</v>
      </c>
      <c r="J694" s="29">
        <f t="shared" ref="J694" si="1161">SUM(I694,H694)</f>
        <v>13500</v>
      </c>
      <c r="K694" s="41"/>
      <c r="L694" s="41"/>
    </row>
    <row r="695" s="4" customFormat="1" spans="1:12">
      <c r="A695" s="31">
        <v>44236</v>
      </c>
      <c r="B695" s="41" t="s">
        <v>159</v>
      </c>
      <c r="C695" s="41">
        <v>5000</v>
      </c>
      <c r="D695" s="33" t="s">
        <v>14</v>
      </c>
      <c r="E695" s="35">
        <v>215</v>
      </c>
      <c r="F695" s="35">
        <v>218</v>
      </c>
      <c r="G695" s="35">
        <v>0</v>
      </c>
      <c r="H695" s="24">
        <f t="shared" ref="H695" si="1162">(F695-E695)*C695</f>
        <v>15000</v>
      </c>
      <c r="I695" s="28">
        <v>0</v>
      </c>
      <c r="J695" s="29">
        <f t="shared" ref="J695" si="1163">SUM(I695,H695)</f>
        <v>15000</v>
      </c>
      <c r="K695" s="41"/>
      <c r="L695" s="41"/>
    </row>
    <row r="696" s="4" customFormat="1" spans="1:12">
      <c r="A696" s="31">
        <v>44236</v>
      </c>
      <c r="B696" s="41" t="s">
        <v>23</v>
      </c>
      <c r="C696" s="41">
        <v>3200</v>
      </c>
      <c r="D696" s="33" t="s">
        <v>14</v>
      </c>
      <c r="E696" s="35">
        <v>235.5</v>
      </c>
      <c r="F696" s="35">
        <v>232.3</v>
      </c>
      <c r="G696" s="35">
        <v>0</v>
      </c>
      <c r="H696" s="24">
        <f t="shared" ref="H696" si="1164">(F696-E696)*C696</f>
        <v>-10240</v>
      </c>
      <c r="I696" s="28">
        <v>0</v>
      </c>
      <c r="J696" s="29">
        <f t="shared" ref="J696" si="1165">SUM(I696,H696)</f>
        <v>-10240</v>
      </c>
      <c r="K696" s="41"/>
      <c r="L696" s="41"/>
    </row>
    <row r="697" s="4" customFormat="1" spans="1:12">
      <c r="A697" s="31">
        <v>44235</v>
      </c>
      <c r="B697" s="41" t="s">
        <v>36</v>
      </c>
      <c r="C697" s="41">
        <v>3000</v>
      </c>
      <c r="D697" s="33" t="s">
        <v>14</v>
      </c>
      <c r="E697" s="35">
        <v>220.1</v>
      </c>
      <c r="F697" s="35">
        <v>216.8</v>
      </c>
      <c r="G697" s="35">
        <v>0</v>
      </c>
      <c r="H697" s="24">
        <f t="shared" ref="H697" si="1166">(F697-E697)*C697</f>
        <v>-9899.99999999995</v>
      </c>
      <c r="I697" s="28">
        <v>0</v>
      </c>
      <c r="J697" s="29">
        <f t="shared" ref="J697" si="1167">SUM(I697,H697)</f>
        <v>-9899.99999999995</v>
      </c>
      <c r="K697" s="41"/>
      <c r="L697" s="41"/>
    </row>
    <row r="698" s="4" customFormat="1" spans="1:12">
      <c r="A698" s="31">
        <v>44232</v>
      </c>
      <c r="B698" s="3" t="s">
        <v>129</v>
      </c>
      <c r="C698" s="41">
        <v>4000</v>
      </c>
      <c r="D698" s="33" t="s">
        <v>14</v>
      </c>
      <c r="E698" s="35">
        <v>206.8</v>
      </c>
      <c r="F698" s="35">
        <v>206.8</v>
      </c>
      <c r="G698" s="35">
        <v>0</v>
      </c>
      <c r="H698" s="24">
        <f t="shared" ref="H698" si="1168">(F698-E698)*C698</f>
        <v>0</v>
      </c>
      <c r="I698" s="28">
        <v>0</v>
      </c>
      <c r="J698" s="29">
        <f t="shared" ref="J698" si="1169">SUM(I698,H698)</f>
        <v>0</v>
      </c>
      <c r="K698" s="41"/>
      <c r="L698" s="41"/>
    </row>
    <row r="699" s="4" customFormat="1" spans="1:12">
      <c r="A699" s="31">
        <v>44231</v>
      </c>
      <c r="B699" s="3" t="s">
        <v>155</v>
      </c>
      <c r="C699" s="41">
        <v>550</v>
      </c>
      <c r="D699" s="33" t="s">
        <v>14</v>
      </c>
      <c r="E699" s="35">
        <v>1438</v>
      </c>
      <c r="F699" s="35">
        <v>1423</v>
      </c>
      <c r="G699" s="35">
        <v>0</v>
      </c>
      <c r="H699" s="24">
        <f t="shared" ref="H699" si="1170">(F699-E699)*C699</f>
        <v>-8250</v>
      </c>
      <c r="I699" s="28">
        <v>0</v>
      </c>
      <c r="J699" s="29">
        <f t="shared" ref="J699" si="1171">SUM(I699,H699)</f>
        <v>-8250</v>
      </c>
      <c r="K699" s="41"/>
      <c r="L699" s="41"/>
    </row>
    <row r="700" s="4" customFormat="1" spans="1:12">
      <c r="A700" s="31">
        <v>44229</v>
      </c>
      <c r="B700" s="3" t="s">
        <v>36</v>
      </c>
      <c r="C700" s="41">
        <v>3000</v>
      </c>
      <c r="D700" s="33" t="s">
        <v>14</v>
      </c>
      <c r="E700" s="35">
        <v>250.1</v>
      </c>
      <c r="F700" s="35">
        <v>253</v>
      </c>
      <c r="G700" s="35">
        <v>0</v>
      </c>
      <c r="H700" s="24">
        <f t="shared" ref="H700" si="1172">(F700-E700)*C700</f>
        <v>8700.00000000002</v>
      </c>
      <c r="I700" s="28">
        <v>0</v>
      </c>
      <c r="J700" s="29">
        <f t="shared" ref="J700" si="1173">SUM(I700,H700)</f>
        <v>8700.00000000002</v>
      </c>
      <c r="K700" s="41"/>
      <c r="L700" s="41"/>
    </row>
    <row r="701" s="4" customFormat="1" spans="1:12">
      <c r="A701" s="31">
        <v>44229</v>
      </c>
      <c r="B701" s="3" t="s">
        <v>165</v>
      </c>
      <c r="C701" s="41">
        <v>4300</v>
      </c>
      <c r="D701" s="33" t="s">
        <v>14</v>
      </c>
      <c r="E701" s="35">
        <v>255</v>
      </c>
      <c r="F701" s="35">
        <v>258</v>
      </c>
      <c r="G701" s="35">
        <v>0</v>
      </c>
      <c r="H701" s="24">
        <f t="shared" ref="H701" si="1174">(F701-E701)*C701</f>
        <v>12900</v>
      </c>
      <c r="I701" s="28">
        <v>0</v>
      </c>
      <c r="J701" s="29">
        <f t="shared" ref="J701" si="1175">SUM(I701,H701)</f>
        <v>12900</v>
      </c>
      <c r="K701" s="41"/>
      <c r="L701" s="41"/>
    </row>
    <row r="702" s="4" customFormat="1" spans="1:12">
      <c r="A702" s="31">
        <v>44225</v>
      </c>
      <c r="B702" s="3" t="s">
        <v>36</v>
      </c>
      <c r="C702" s="41">
        <v>3000</v>
      </c>
      <c r="D702" s="33" t="s">
        <v>14</v>
      </c>
      <c r="E702" s="35">
        <v>228</v>
      </c>
      <c r="F702" s="35">
        <v>230</v>
      </c>
      <c r="G702" s="35">
        <v>0</v>
      </c>
      <c r="H702" s="24">
        <f t="shared" ref="H702" si="1176">(F702-E702)*C702</f>
        <v>6000</v>
      </c>
      <c r="I702" s="28">
        <v>0</v>
      </c>
      <c r="J702" s="29">
        <f t="shared" ref="J702" si="1177">SUM(I702,H702)</f>
        <v>6000</v>
      </c>
      <c r="K702" s="41"/>
      <c r="L702" s="41"/>
    </row>
    <row r="703" s="4" customFormat="1" spans="1:12">
      <c r="A703" s="31">
        <v>44224</v>
      </c>
      <c r="B703" s="3" t="s">
        <v>183</v>
      </c>
      <c r="C703" s="41">
        <v>1000</v>
      </c>
      <c r="D703" s="33" t="s">
        <v>14</v>
      </c>
      <c r="E703" s="35">
        <v>1140</v>
      </c>
      <c r="F703" s="35">
        <v>1151</v>
      </c>
      <c r="G703" s="35">
        <v>1165</v>
      </c>
      <c r="H703" s="24">
        <f t="shared" ref="H703" si="1178">(F703-E703)*C703</f>
        <v>11000</v>
      </c>
      <c r="I703" s="28">
        <f>(G703-F703)*C703</f>
        <v>14000</v>
      </c>
      <c r="J703" s="29">
        <f t="shared" ref="J703" si="1179">SUM(I703,H703)</f>
        <v>25000</v>
      </c>
      <c r="K703" s="41"/>
      <c r="L703" s="41"/>
    </row>
    <row r="704" s="4" customFormat="1" spans="1:12">
      <c r="A704" s="31">
        <v>44218</v>
      </c>
      <c r="B704" s="3" t="s">
        <v>156</v>
      </c>
      <c r="C704" s="41">
        <v>5700</v>
      </c>
      <c r="D704" s="33" t="s">
        <v>14</v>
      </c>
      <c r="E704" s="35">
        <v>305</v>
      </c>
      <c r="F704" s="35">
        <v>303.2</v>
      </c>
      <c r="G704" s="35">
        <v>0</v>
      </c>
      <c r="H704" s="24">
        <f t="shared" ref="H704" si="1180">(F704-E704)*C704</f>
        <v>-10260.0000000001</v>
      </c>
      <c r="I704" s="28">
        <v>0</v>
      </c>
      <c r="J704" s="29">
        <f t="shared" ref="J704" si="1181">SUM(I704,H704)</f>
        <v>-10260.0000000001</v>
      </c>
      <c r="K704" s="41"/>
      <c r="L704" s="41"/>
    </row>
    <row r="705" s="4" customFormat="1" spans="1:12">
      <c r="A705" s="31">
        <v>44217</v>
      </c>
      <c r="B705" s="3" t="s">
        <v>63</v>
      </c>
      <c r="C705" s="41">
        <v>5000</v>
      </c>
      <c r="D705" s="33" t="s">
        <v>14</v>
      </c>
      <c r="E705" s="35">
        <v>213</v>
      </c>
      <c r="F705" s="35">
        <v>215.05</v>
      </c>
      <c r="G705" s="35">
        <v>216.5</v>
      </c>
      <c r="H705" s="24">
        <f t="shared" ref="H705" si="1182">(F705-E705)*C705</f>
        <v>10250.0000000001</v>
      </c>
      <c r="I705" s="28">
        <f>(G705-F705)*C705</f>
        <v>7249.99999999994</v>
      </c>
      <c r="J705" s="29">
        <f t="shared" ref="J705" si="1183">SUM(I705,H705)</f>
        <v>17500</v>
      </c>
      <c r="K705" s="41"/>
      <c r="L705" s="41"/>
    </row>
    <row r="706" s="4" customFormat="1" spans="1:12">
      <c r="A706" s="31">
        <v>44217</v>
      </c>
      <c r="B706" s="3" t="s">
        <v>156</v>
      </c>
      <c r="C706" s="41">
        <v>5700</v>
      </c>
      <c r="D706" s="33" t="s">
        <v>14</v>
      </c>
      <c r="E706" s="35">
        <v>286</v>
      </c>
      <c r="F706" s="35">
        <v>288</v>
      </c>
      <c r="G706" s="35">
        <v>292</v>
      </c>
      <c r="H706" s="24">
        <f t="shared" ref="H706" si="1184">(F706-E706)*C706</f>
        <v>11400</v>
      </c>
      <c r="I706" s="28">
        <f>(G706-F706)*C706</f>
        <v>22800</v>
      </c>
      <c r="J706" s="29">
        <f t="shared" ref="J706" si="1185">SUM(I706,H706)</f>
        <v>34200</v>
      </c>
      <c r="K706" s="41"/>
      <c r="L706" s="41"/>
    </row>
    <row r="707" s="4" customFormat="1" spans="1:12">
      <c r="A707" s="31">
        <v>44216</v>
      </c>
      <c r="B707" s="41" t="s">
        <v>59</v>
      </c>
      <c r="C707" s="41">
        <v>9000</v>
      </c>
      <c r="D707" s="33" t="s">
        <v>14</v>
      </c>
      <c r="E707" s="35">
        <v>121.5</v>
      </c>
      <c r="F707" s="35">
        <v>122.5</v>
      </c>
      <c r="G707" s="35">
        <v>0</v>
      </c>
      <c r="H707" s="24">
        <f t="shared" ref="H707:H708" si="1186">(F707-E707)*C707</f>
        <v>9000</v>
      </c>
      <c r="I707" s="28">
        <v>0</v>
      </c>
      <c r="J707" s="29">
        <f t="shared" ref="J707:J708" si="1187">SUM(I707,H707)</f>
        <v>9000</v>
      </c>
      <c r="K707" s="41"/>
      <c r="L707" s="41"/>
    </row>
    <row r="708" s="4" customFormat="1" spans="1:12">
      <c r="A708" s="31">
        <v>44216</v>
      </c>
      <c r="B708" s="3" t="s">
        <v>156</v>
      </c>
      <c r="C708" s="41">
        <v>5700</v>
      </c>
      <c r="D708" s="33" t="s">
        <v>14</v>
      </c>
      <c r="E708" s="35">
        <v>266</v>
      </c>
      <c r="F708" s="35">
        <v>268</v>
      </c>
      <c r="G708" s="35">
        <v>271</v>
      </c>
      <c r="H708" s="24">
        <f t="shared" si="1186"/>
        <v>11400</v>
      </c>
      <c r="I708" s="28">
        <f>(G708-F708)*C708</f>
        <v>17100</v>
      </c>
      <c r="J708" s="29">
        <f t="shared" si="1187"/>
        <v>28500</v>
      </c>
      <c r="K708" s="41"/>
      <c r="L708" s="41"/>
    </row>
    <row r="709" s="4" customFormat="1" spans="1:12">
      <c r="A709" s="31">
        <v>44215</v>
      </c>
      <c r="B709" s="45" t="s">
        <v>184</v>
      </c>
      <c r="C709" s="41">
        <v>19000</v>
      </c>
      <c r="D709" s="33" t="s">
        <v>14</v>
      </c>
      <c r="E709" s="35">
        <v>50</v>
      </c>
      <c r="F709" s="35">
        <v>50.8</v>
      </c>
      <c r="G709" s="35">
        <v>0</v>
      </c>
      <c r="H709" s="24">
        <f t="shared" ref="H709" si="1188">(F709-E709)*C709</f>
        <v>15199.9999999999</v>
      </c>
      <c r="I709" s="28">
        <v>0</v>
      </c>
      <c r="J709" s="29">
        <f t="shared" ref="J709" si="1189">SUM(I709,H709)</f>
        <v>15199.9999999999</v>
      </c>
      <c r="K709" s="41"/>
      <c r="L709" s="41"/>
    </row>
    <row r="710" s="4" customFormat="1" spans="1:12">
      <c r="A710" s="31">
        <v>44215</v>
      </c>
      <c r="B710" s="3" t="s">
        <v>156</v>
      </c>
      <c r="C710" s="41">
        <v>5700</v>
      </c>
      <c r="D710" s="33" t="s">
        <v>14</v>
      </c>
      <c r="E710" s="35">
        <v>260.8</v>
      </c>
      <c r="F710" s="35">
        <v>262.3</v>
      </c>
      <c r="G710" s="35">
        <v>0</v>
      </c>
      <c r="H710" s="24">
        <f t="shared" ref="H710" si="1190">(F710-E710)*C710</f>
        <v>8550</v>
      </c>
      <c r="I710" s="28">
        <v>0</v>
      </c>
      <c r="J710" s="29">
        <f t="shared" ref="J710:J711" si="1191">SUM(I710,H710)</f>
        <v>8550</v>
      </c>
      <c r="K710" s="41"/>
      <c r="L710" s="41"/>
    </row>
    <row r="711" s="4" customFormat="1" spans="1:12">
      <c r="A711" s="31">
        <v>44215</v>
      </c>
      <c r="B711" s="41" t="s">
        <v>156</v>
      </c>
      <c r="C711" s="41">
        <v>5700</v>
      </c>
      <c r="D711" s="33" t="s">
        <v>14</v>
      </c>
      <c r="E711" s="35">
        <v>257.3</v>
      </c>
      <c r="F711" s="35">
        <v>256</v>
      </c>
      <c r="G711" s="35">
        <v>0</v>
      </c>
      <c r="H711" s="24">
        <f>(E711-F711)*C711</f>
        <v>7410.00000000006</v>
      </c>
      <c r="I711" s="24">
        <v>0</v>
      </c>
      <c r="J711" s="29">
        <f t="shared" si="1191"/>
        <v>7410.00000000006</v>
      </c>
      <c r="K711" s="41"/>
      <c r="L711" s="41"/>
    </row>
    <row r="712" s="4" customFormat="1" spans="1:12">
      <c r="A712" s="31">
        <v>44215</v>
      </c>
      <c r="B712" s="41" t="s">
        <v>49</v>
      </c>
      <c r="C712" s="41">
        <v>1300</v>
      </c>
      <c r="D712" s="33" t="s">
        <v>14</v>
      </c>
      <c r="E712" s="35">
        <v>568</v>
      </c>
      <c r="F712" s="35">
        <v>0</v>
      </c>
      <c r="G712" s="35">
        <v>0</v>
      </c>
      <c r="H712" s="24">
        <f>(E712-F712)*C712</f>
        <v>738400</v>
      </c>
      <c r="I712" s="24">
        <v>0</v>
      </c>
      <c r="J712" s="29">
        <f t="shared" ref="J712" si="1192">SUM(I712,H712)</f>
        <v>738400</v>
      </c>
      <c r="K712" s="41"/>
      <c r="L712" s="41"/>
    </row>
    <row r="713" s="4" customFormat="1" spans="1:12">
      <c r="A713" s="31">
        <v>44211</v>
      </c>
      <c r="B713" s="41" t="s">
        <v>159</v>
      </c>
      <c r="C713" s="41">
        <v>5000</v>
      </c>
      <c r="D713" s="33" t="s">
        <v>14</v>
      </c>
      <c r="E713" s="35">
        <v>301.5</v>
      </c>
      <c r="F713" s="35">
        <v>303</v>
      </c>
      <c r="G713" s="35">
        <v>0</v>
      </c>
      <c r="H713" s="24">
        <f t="shared" ref="H713" si="1193">(F713-E713)*C713</f>
        <v>7500</v>
      </c>
      <c r="I713" s="28">
        <v>0</v>
      </c>
      <c r="J713" s="29">
        <f t="shared" ref="J713" si="1194">SUM(I713,H713)</f>
        <v>7500</v>
      </c>
      <c r="K713" s="41"/>
      <c r="L713" s="41"/>
    </row>
    <row r="714" s="4" customFormat="1" spans="1:12">
      <c r="A714" s="31">
        <v>44211</v>
      </c>
      <c r="B714" s="41" t="s">
        <v>188</v>
      </c>
      <c r="C714" s="41">
        <v>550</v>
      </c>
      <c r="D714" s="33" t="s">
        <v>14</v>
      </c>
      <c r="E714" s="35">
        <v>1620</v>
      </c>
      <c r="F714" s="35">
        <v>1635</v>
      </c>
      <c r="G714" s="35">
        <v>0</v>
      </c>
      <c r="H714" s="24">
        <f t="shared" ref="H714" si="1195">(F714-E714)*C714</f>
        <v>8250</v>
      </c>
      <c r="I714" s="28">
        <v>0</v>
      </c>
      <c r="J714" s="29">
        <f t="shared" ref="J714" si="1196">SUM(I714,H714)</f>
        <v>8250</v>
      </c>
      <c r="K714" s="41"/>
      <c r="L714" s="41"/>
    </row>
    <row r="715" s="4" customFormat="1" spans="1:12">
      <c r="A715" s="31">
        <v>44211</v>
      </c>
      <c r="B715" s="41" t="s">
        <v>49</v>
      </c>
      <c r="C715" s="41">
        <v>1300</v>
      </c>
      <c r="D715" s="33" t="s">
        <v>14</v>
      </c>
      <c r="E715" s="35">
        <v>525</v>
      </c>
      <c r="F715" s="35">
        <v>521.5</v>
      </c>
      <c r="G715" s="35">
        <v>0</v>
      </c>
      <c r="H715" s="24">
        <f t="shared" ref="H715" si="1197">(F715-E715)*C715</f>
        <v>-4550</v>
      </c>
      <c r="I715" s="28">
        <v>0</v>
      </c>
      <c r="J715" s="29">
        <f t="shared" ref="J715" si="1198">SUM(I715,H715)</f>
        <v>-4550</v>
      </c>
      <c r="K715" s="41"/>
      <c r="L715" s="41"/>
    </row>
    <row r="716" s="4" customFormat="1" spans="1:12">
      <c r="A716" s="31">
        <v>44210</v>
      </c>
      <c r="B716" s="41" t="s">
        <v>123</v>
      </c>
      <c r="C716" s="41">
        <v>7600</v>
      </c>
      <c r="D716" s="33" t="s">
        <v>14</v>
      </c>
      <c r="E716" s="35">
        <v>138.65</v>
      </c>
      <c r="F716" s="35">
        <v>140</v>
      </c>
      <c r="G716" s="35">
        <v>0</v>
      </c>
      <c r="H716" s="24">
        <f t="shared" ref="H716" si="1199">(F716-E716)*C716</f>
        <v>10260</v>
      </c>
      <c r="I716" s="28">
        <v>0</v>
      </c>
      <c r="J716" s="29">
        <f t="shared" ref="J716:J717" si="1200">SUM(I716,H716)</f>
        <v>10260</v>
      </c>
      <c r="K716" s="41"/>
      <c r="L716" s="41"/>
    </row>
    <row r="717" s="4" customFormat="1" spans="1:12">
      <c r="A717" s="31">
        <v>44209</v>
      </c>
      <c r="B717" s="41" t="s">
        <v>159</v>
      </c>
      <c r="C717" s="41">
        <v>5000</v>
      </c>
      <c r="D717" s="33" t="s">
        <v>16</v>
      </c>
      <c r="E717" s="35">
        <v>292</v>
      </c>
      <c r="F717" s="35">
        <v>290</v>
      </c>
      <c r="G717" s="35">
        <v>0</v>
      </c>
      <c r="H717" s="24">
        <f>(E717-F717)*C717</f>
        <v>10000</v>
      </c>
      <c r="I717" s="24">
        <v>0</v>
      </c>
      <c r="J717" s="29">
        <f t="shared" si="1200"/>
        <v>10000</v>
      </c>
      <c r="K717" s="41"/>
      <c r="L717" s="41"/>
    </row>
    <row r="718" s="4" customFormat="1" spans="1:12">
      <c r="A718" s="31">
        <v>44208</v>
      </c>
      <c r="B718" s="41" t="s">
        <v>59</v>
      </c>
      <c r="C718" s="41">
        <v>9000</v>
      </c>
      <c r="D718" s="33" t="s">
        <v>14</v>
      </c>
      <c r="E718" s="35">
        <v>120</v>
      </c>
      <c r="F718" s="35">
        <v>121.2</v>
      </c>
      <c r="G718" s="35">
        <v>123.2</v>
      </c>
      <c r="H718" s="24">
        <f t="shared" ref="H718" si="1201">(F718-E718)*C718</f>
        <v>10800</v>
      </c>
      <c r="I718" s="28">
        <f>(G718-F718)*C718</f>
        <v>18000</v>
      </c>
      <c r="J718" s="29">
        <f t="shared" ref="J718" si="1202">SUM(I718,H718)</f>
        <v>28800</v>
      </c>
      <c r="K718" s="41"/>
      <c r="L718" s="41"/>
    </row>
    <row r="719" s="4" customFormat="1" spans="1:12">
      <c r="A719" s="31">
        <v>44207</v>
      </c>
      <c r="B719" s="41" t="s">
        <v>189</v>
      </c>
      <c r="C719" s="41">
        <v>600</v>
      </c>
      <c r="D719" s="33" t="s">
        <v>14</v>
      </c>
      <c r="E719" s="35">
        <v>1360</v>
      </c>
      <c r="F719" s="35">
        <v>1368</v>
      </c>
      <c r="G719" s="35">
        <v>1380</v>
      </c>
      <c r="H719" s="24">
        <f t="shared" ref="H719" si="1203">(F719-E719)*C719</f>
        <v>4800</v>
      </c>
      <c r="I719" s="28">
        <f>(G719-F719)*C719</f>
        <v>7200</v>
      </c>
      <c r="J719" s="29">
        <f t="shared" ref="J719" si="1204">SUM(I719,H719)</f>
        <v>12000</v>
      </c>
      <c r="K719" s="41"/>
      <c r="L719" s="41"/>
    </row>
    <row r="720" s="4" customFormat="1" spans="1:12">
      <c r="A720" s="31">
        <v>44204</v>
      </c>
      <c r="B720" s="41" t="s">
        <v>190</v>
      </c>
      <c r="C720" s="41">
        <v>3200</v>
      </c>
      <c r="D720" s="33" t="s">
        <v>14</v>
      </c>
      <c r="E720" s="35">
        <v>243</v>
      </c>
      <c r="F720" s="35">
        <v>245.3</v>
      </c>
      <c r="G720" s="35">
        <v>508.5</v>
      </c>
      <c r="H720" s="24">
        <f t="shared" ref="H720" si="1205">(F720-E720)*C720</f>
        <v>7360.00000000004</v>
      </c>
      <c r="I720" s="28">
        <v>0</v>
      </c>
      <c r="J720" s="29">
        <f t="shared" ref="J720" si="1206">SUM(I720,H720)</f>
        <v>7360.00000000004</v>
      </c>
      <c r="K720" s="41"/>
      <c r="L720" s="41"/>
    </row>
    <row r="721" s="4" customFormat="1" spans="1:12">
      <c r="A721" s="31">
        <v>44203</v>
      </c>
      <c r="B721" s="41" t="s">
        <v>77</v>
      </c>
      <c r="C721" s="41">
        <v>2000</v>
      </c>
      <c r="D721" s="33" t="s">
        <v>14</v>
      </c>
      <c r="E721" s="35">
        <v>503.8</v>
      </c>
      <c r="F721" s="35">
        <v>506.5</v>
      </c>
      <c r="G721" s="35">
        <v>508.5</v>
      </c>
      <c r="H721" s="24">
        <f t="shared" ref="H721" si="1207">(F721-E721)*C721</f>
        <v>5399.99999999998</v>
      </c>
      <c r="I721" s="28">
        <f>(G721-F721)*C721</f>
        <v>4000</v>
      </c>
      <c r="J721" s="29">
        <f t="shared" ref="J721" si="1208">SUM(I721,H721)</f>
        <v>9399.99999999998</v>
      </c>
      <c r="K721" s="41"/>
      <c r="L721" s="41"/>
    </row>
    <row r="722" s="4" customFormat="1" spans="1:12">
      <c r="A722" s="31">
        <v>44203</v>
      </c>
      <c r="B722" s="41" t="s">
        <v>159</v>
      </c>
      <c r="C722" s="41">
        <v>5000</v>
      </c>
      <c r="D722" s="33" t="s">
        <v>14</v>
      </c>
      <c r="E722" s="35">
        <v>294</v>
      </c>
      <c r="F722" s="35">
        <v>295.5</v>
      </c>
      <c r="G722" s="35">
        <v>296.8</v>
      </c>
      <c r="H722" s="24">
        <f t="shared" ref="H722" si="1209">(F722-E722)*C722</f>
        <v>7500</v>
      </c>
      <c r="I722" s="28">
        <f>(G722-F722)*C722</f>
        <v>6500.00000000006</v>
      </c>
      <c r="J722" s="29">
        <f t="shared" ref="J722" si="1210">SUM(I722,H722)</f>
        <v>14000.0000000001</v>
      </c>
      <c r="K722" s="41"/>
      <c r="L722" s="41"/>
    </row>
    <row r="723" s="4" customFormat="1" spans="1:12">
      <c r="A723" s="31">
        <v>44203</v>
      </c>
      <c r="B723" s="41" t="s">
        <v>42</v>
      </c>
      <c r="C723" s="41">
        <v>3300</v>
      </c>
      <c r="D723" s="33" t="s">
        <v>14</v>
      </c>
      <c r="E723" s="35">
        <v>246.2</v>
      </c>
      <c r="F723" s="35">
        <v>246.2</v>
      </c>
      <c r="G723" s="35">
        <v>0</v>
      </c>
      <c r="H723" s="24">
        <f>(E723-F723)*C723</f>
        <v>0</v>
      </c>
      <c r="I723" s="24">
        <v>0</v>
      </c>
      <c r="J723" s="29">
        <f t="shared" ref="J723" si="1211">SUM(I723,H723)</f>
        <v>0</v>
      </c>
      <c r="K723" s="41"/>
      <c r="L723" s="41"/>
    </row>
    <row r="724" s="4" customFormat="1" spans="1:12">
      <c r="A724" s="31">
        <v>44202</v>
      </c>
      <c r="B724" s="41" t="s">
        <v>36</v>
      </c>
      <c r="C724" s="41">
        <v>3000</v>
      </c>
      <c r="D724" s="33" t="s">
        <v>16</v>
      </c>
      <c r="E724" s="35">
        <v>221</v>
      </c>
      <c r="F724" s="35">
        <v>219</v>
      </c>
      <c r="G724" s="35">
        <v>0</v>
      </c>
      <c r="H724" s="24">
        <f>(E724-F724)*C724</f>
        <v>6000</v>
      </c>
      <c r="I724" s="24">
        <v>0</v>
      </c>
      <c r="J724" s="29">
        <f t="shared" ref="J724" si="1212">SUM(I724,H724)</f>
        <v>6000</v>
      </c>
      <c r="K724" s="41"/>
      <c r="L724" s="41"/>
    </row>
    <row r="725" s="4" customFormat="1" spans="1:12">
      <c r="A725" s="31">
        <v>44201</v>
      </c>
      <c r="B725" s="41" t="s">
        <v>141</v>
      </c>
      <c r="C725" s="41">
        <v>2800</v>
      </c>
      <c r="D725" s="46" t="s">
        <v>191</v>
      </c>
      <c r="E725" s="35">
        <v>250.1</v>
      </c>
      <c r="F725" s="35">
        <v>253</v>
      </c>
      <c r="G725" s="35">
        <v>256</v>
      </c>
      <c r="H725" s="24">
        <f t="shared" ref="H725" si="1213">(F725-E725)*C725</f>
        <v>8120.00000000002</v>
      </c>
      <c r="I725" s="28">
        <f>(G725-F725)*C725</f>
        <v>8400</v>
      </c>
      <c r="J725" s="29">
        <f t="shared" ref="J725" si="1214">SUM(I725,H725)</f>
        <v>16520</v>
      </c>
      <c r="K725" s="41"/>
      <c r="L725" s="41"/>
    </row>
    <row r="726" s="4" customFormat="1" spans="1:12">
      <c r="A726" s="31">
        <v>44200</v>
      </c>
      <c r="B726" s="41" t="s">
        <v>45</v>
      </c>
      <c r="C726" s="41">
        <v>2500</v>
      </c>
      <c r="D726" s="46" t="s">
        <v>191</v>
      </c>
      <c r="E726" s="35">
        <v>420.35</v>
      </c>
      <c r="F726" s="35">
        <v>422.35</v>
      </c>
      <c r="G726" s="35">
        <v>425.35</v>
      </c>
      <c r="H726" s="24">
        <f t="shared" ref="H726" si="1215">(F726-E726)*C726</f>
        <v>5000</v>
      </c>
      <c r="I726" s="28">
        <f>(G726-F726)*C726</f>
        <v>7500</v>
      </c>
      <c r="J726" s="29">
        <f t="shared" ref="J726" si="1216">SUM(I726,H726)</f>
        <v>12500</v>
      </c>
      <c r="K726" s="41"/>
      <c r="L726" s="41"/>
    </row>
    <row r="727" s="4" customFormat="1" spans="1:12">
      <c r="A727" s="31">
        <v>44200</v>
      </c>
      <c r="B727" s="41" t="s">
        <v>59</v>
      </c>
      <c r="C727" s="41">
        <v>9000</v>
      </c>
      <c r="D727" s="46" t="s">
        <v>191</v>
      </c>
      <c r="E727" s="35">
        <v>104.5</v>
      </c>
      <c r="F727" s="35">
        <v>103.5</v>
      </c>
      <c r="G727" s="35">
        <v>0</v>
      </c>
      <c r="H727" s="24">
        <f t="shared" ref="H727" si="1217">(F727-E727)*C727</f>
        <v>-9000</v>
      </c>
      <c r="I727" s="28">
        <v>0</v>
      </c>
      <c r="J727" s="29">
        <f t="shared" ref="J727" si="1218">SUM(I727,H727)</f>
        <v>-9000</v>
      </c>
      <c r="K727" s="41"/>
      <c r="L727" s="41"/>
    </row>
    <row r="728" s="4" customFormat="1" spans="1:12">
      <c r="A728" s="31">
        <v>44197</v>
      </c>
      <c r="B728" s="41" t="s">
        <v>122</v>
      </c>
      <c r="C728" s="41">
        <v>250</v>
      </c>
      <c r="D728" s="46" t="s">
        <v>191</v>
      </c>
      <c r="E728" s="35">
        <v>2420</v>
      </c>
      <c r="F728" s="35">
        <v>2430</v>
      </c>
      <c r="G728" s="35">
        <v>0</v>
      </c>
      <c r="H728" s="24">
        <f t="shared" ref="H728" si="1219">(F728-E728)*C728</f>
        <v>2500</v>
      </c>
      <c r="I728" s="28">
        <v>0</v>
      </c>
      <c r="J728" s="29">
        <f t="shared" ref="J728" si="1220">SUM(I728,H728)</f>
        <v>2500</v>
      </c>
      <c r="K728" s="41"/>
      <c r="L728" s="41"/>
    </row>
    <row r="729" s="4" customFormat="1" spans="1:12">
      <c r="A729" s="31">
        <v>44197</v>
      </c>
      <c r="B729" s="41" t="s">
        <v>110</v>
      </c>
      <c r="C729" s="41">
        <v>800</v>
      </c>
      <c r="D729" s="46" t="s">
        <v>191</v>
      </c>
      <c r="E729" s="35">
        <v>1680</v>
      </c>
      <c r="F729" s="35">
        <v>1688.9</v>
      </c>
      <c r="G729" s="35">
        <v>0</v>
      </c>
      <c r="H729" s="24">
        <f t="shared" ref="H729" si="1221">(F729-E729)*C729</f>
        <v>7120.00000000007</v>
      </c>
      <c r="I729" s="28">
        <v>0</v>
      </c>
      <c r="J729" s="29">
        <f t="shared" ref="J729" si="1222">SUM(I729,H729)</f>
        <v>7120.00000000007</v>
      </c>
      <c r="K729" s="41"/>
      <c r="L729" s="41"/>
    </row>
    <row r="730" ht="14.25" spans="1:12">
      <c r="A730" s="47" t="s">
        <v>192</v>
      </c>
      <c r="B730" s="3" t="s">
        <v>193</v>
      </c>
      <c r="C730" s="34">
        <v>650</v>
      </c>
      <c r="D730" s="33" t="s">
        <v>14</v>
      </c>
      <c r="E730" s="42">
        <v>1435</v>
      </c>
      <c r="F730" s="30">
        <v>1435</v>
      </c>
      <c r="G730" s="30">
        <v>0</v>
      </c>
      <c r="H730" s="24">
        <f>(E730-F730)*C730</f>
        <v>0</v>
      </c>
      <c r="I730" s="24">
        <v>0</v>
      </c>
      <c r="J730" s="29">
        <f t="shared" ref="J730" si="1223">SUM(I730,H730)</f>
        <v>0</v>
      </c>
      <c r="K730" s="37"/>
      <c r="L730" s="38"/>
    </row>
    <row r="731" ht="14.25" spans="1:12">
      <c r="A731" s="47" t="s">
        <v>192</v>
      </c>
      <c r="B731" s="3" t="s">
        <v>154</v>
      </c>
      <c r="C731" s="34">
        <v>1851</v>
      </c>
      <c r="D731" s="33" t="s">
        <v>16</v>
      </c>
      <c r="E731" s="42">
        <v>512</v>
      </c>
      <c r="F731" s="30">
        <v>506.5</v>
      </c>
      <c r="G731" s="30">
        <v>0</v>
      </c>
      <c r="H731" s="24">
        <f>(E731-F731)*C731</f>
        <v>10180.5</v>
      </c>
      <c r="I731" s="24">
        <v>0</v>
      </c>
      <c r="J731" s="29">
        <f t="shared" ref="J731" si="1224">SUM(I731,H731)</f>
        <v>10180.5</v>
      </c>
      <c r="K731" s="37"/>
      <c r="L731" s="38"/>
    </row>
    <row r="732" ht="14.25" spans="1:12">
      <c r="A732" s="47" t="s">
        <v>192</v>
      </c>
      <c r="B732" s="3" t="s">
        <v>110</v>
      </c>
      <c r="C732" s="34">
        <v>800</v>
      </c>
      <c r="D732" s="33" t="s">
        <v>14</v>
      </c>
      <c r="E732" s="42">
        <v>1640</v>
      </c>
      <c r="F732" s="30">
        <v>1650</v>
      </c>
      <c r="G732" s="30">
        <v>1660</v>
      </c>
      <c r="H732" s="24">
        <f t="shared" ref="H732" si="1225">(F732-E732)*C732</f>
        <v>8000</v>
      </c>
      <c r="I732" s="28">
        <f>(G732-F732)*C732</f>
        <v>8000</v>
      </c>
      <c r="J732" s="29">
        <f t="shared" ref="J732" si="1226">SUM(I732,H732)</f>
        <v>16000</v>
      </c>
      <c r="K732" s="37"/>
      <c r="L732" s="38"/>
    </row>
    <row r="733" ht="14.25" spans="1:12">
      <c r="A733" s="47" t="s">
        <v>194</v>
      </c>
      <c r="B733" s="3" t="s">
        <v>81</v>
      </c>
      <c r="C733" s="34">
        <v>250</v>
      </c>
      <c r="D733" s="33" t="s">
        <v>14</v>
      </c>
      <c r="E733" s="42">
        <v>5250</v>
      </c>
      <c r="F733" s="30">
        <v>5280</v>
      </c>
      <c r="G733" s="30">
        <v>5335</v>
      </c>
      <c r="H733" s="24">
        <f t="shared" ref="H733" si="1227">(F733-E733)*C733</f>
        <v>7500</v>
      </c>
      <c r="I733" s="28">
        <f>(G733-F733)*C733</f>
        <v>13750</v>
      </c>
      <c r="J733" s="29">
        <f t="shared" ref="J733" si="1228">SUM(I733,H733)</f>
        <v>21250</v>
      </c>
      <c r="K733" s="37"/>
      <c r="L733" s="38"/>
    </row>
    <row r="734" ht="14.25" spans="1:12">
      <c r="A734" s="47" t="s">
        <v>195</v>
      </c>
      <c r="B734" s="3" t="s">
        <v>110</v>
      </c>
      <c r="C734" s="34">
        <v>800</v>
      </c>
      <c r="D734" s="33" t="s">
        <v>14</v>
      </c>
      <c r="E734" s="42">
        <v>1632</v>
      </c>
      <c r="F734" s="30">
        <v>1640</v>
      </c>
      <c r="G734" s="30">
        <v>0</v>
      </c>
      <c r="H734" s="24">
        <f t="shared" ref="H734" si="1229">(F734-E734)*C734</f>
        <v>6400</v>
      </c>
      <c r="I734" s="28">
        <v>0</v>
      </c>
      <c r="J734" s="29">
        <f t="shared" ref="J734" si="1230">SUM(I734,H734)</f>
        <v>6400</v>
      </c>
      <c r="K734" s="37"/>
      <c r="L734" s="38"/>
    </row>
    <row r="735" ht="14.25" spans="1:12">
      <c r="A735" s="47" t="s">
        <v>196</v>
      </c>
      <c r="B735" s="3" t="s">
        <v>77</v>
      </c>
      <c r="C735" s="34">
        <v>2000</v>
      </c>
      <c r="D735" s="33" t="s">
        <v>14</v>
      </c>
      <c r="E735" s="42">
        <v>501.5</v>
      </c>
      <c r="F735" s="30">
        <v>505</v>
      </c>
      <c r="G735" s="30">
        <v>0</v>
      </c>
      <c r="H735" s="24">
        <f t="shared" ref="H735" si="1231">(F735-E735)*C735</f>
        <v>7000</v>
      </c>
      <c r="I735" s="28">
        <v>0</v>
      </c>
      <c r="J735" s="29">
        <f t="shared" ref="J735" si="1232">SUM(I735,H735)</f>
        <v>7000</v>
      </c>
      <c r="K735" s="37"/>
      <c r="L735" s="38"/>
    </row>
    <row r="736" ht="14.25" spans="1:12">
      <c r="A736" s="47" t="s">
        <v>196</v>
      </c>
      <c r="B736" s="3" t="s">
        <v>178</v>
      </c>
      <c r="C736" s="34">
        <v>2500</v>
      </c>
      <c r="D736" s="33" t="s">
        <v>14</v>
      </c>
      <c r="E736" s="42">
        <v>489.2</v>
      </c>
      <c r="F736" s="30">
        <v>492</v>
      </c>
      <c r="G736" s="30">
        <v>0</v>
      </c>
      <c r="H736" s="24">
        <f t="shared" ref="H736" si="1233">(F736-E736)*C736</f>
        <v>7000.00000000003</v>
      </c>
      <c r="I736" s="28">
        <v>0</v>
      </c>
      <c r="J736" s="29">
        <f t="shared" ref="J736" si="1234">SUM(I736,H736)</f>
        <v>7000.00000000003</v>
      </c>
      <c r="K736" s="37"/>
      <c r="L736" s="38"/>
    </row>
    <row r="737" ht="14.25" spans="1:12">
      <c r="A737" s="47" t="s">
        <v>197</v>
      </c>
      <c r="B737" s="3" t="s">
        <v>110</v>
      </c>
      <c r="C737" s="34">
        <v>800</v>
      </c>
      <c r="D737" s="33" t="s">
        <v>16</v>
      </c>
      <c r="E737" s="42">
        <v>1600</v>
      </c>
      <c r="F737" s="30">
        <v>1592</v>
      </c>
      <c r="G737" s="30">
        <v>1580</v>
      </c>
      <c r="H737" s="24">
        <f>(E737-F737)*C737</f>
        <v>6400</v>
      </c>
      <c r="I737" s="24">
        <f>(F737-G737)*C737</f>
        <v>9600</v>
      </c>
      <c r="J737" s="29">
        <f t="shared" ref="J737" si="1235">SUM(I737,H737)</f>
        <v>16000</v>
      </c>
      <c r="K737" s="37"/>
      <c r="L737" s="38"/>
    </row>
    <row r="738" ht="14.25" spans="1:12">
      <c r="A738" s="47" t="s">
        <v>197</v>
      </c>
      <c r="B738" s="3" t="s">
        <v>159</v>
      </c>
      <c r="C738" s="34">
        <v>5000</v>
      </c>
      <c r="D738" s="33" t="s">
        <v>14</v>
      </c>
      <c r="E738" s="42">
        <v>268.2</v>
      </c>
      <c r="F738" s="30">
        <v>266</v>
      </c>
      <c r="G738" s="30">
        <v>0</v>
      </c>
      <c r="H738" s="24">
        <f t="shared" ref="H738" si="1236">(F738-E738)*C738</f>
        <v>-10999.9999999999</v>
      </c>
      <c r="I738" s="28">
        <v>0</v>
      </c>
      <c r="J738" s="29">
        <f t="shared" ref="J738" si="1237">SUM(I738,H738)</f>
        <v>-10999.9999999999</v>
      </c>
      <c r="K738" s="37"/>
      <c r="L738" s="38"/>
    </row>
    <row r="739" ht="14.25" spans="1:12">
      <c r="A739" s="47" t="s">
        <v>198</v>
      </c>
      <c r="B739" s="3" t="s">
        <v>42</v>
      </c>
      <c r="C739" s="34">
        <v>3300</v>
      </c>
      <c r="D739" s="33" t="s">
        <v>14</v>
      </c>
      <c r="E739" s="42">
        <v>229</v>
      </c>
      <c r="F739" s="30">
        <v>230</v>
      </c>
      <c r="G739" s="30">
        <v>0</v>
      </c>
      <c r="H739" s="24">
        <f t="shared" ref="H739" si="1238">(F739-E739)*C739</f>
        <v>3300</v>
      </c>
      <c r="I739" s="28">
        <v>0</v>
      </c>
      <c r="J739" s="29">
        <f t="shared" ref="J739" si="1239">SUM(I739,H739)</f>
        <v>3300</v>
      </c>
      <c r="K739" s="37"/>
      <c r="L739" s="38"/>
    </row>
    <row r="740" ht="14.25" spans="1:12">
      <c r="A740" s="47" t="s">
        <v>199</v>
      </c>
      <c r="B740" s="3" t="s">
        <v>81</v>
      </c>
      <c r="C740" s="34">
        <v>250</v>
      </c>
      <c r="D740" s="33" t="s">
        <v>14</v>
      </c>
      <c r="E740" s="42">
        <v>4938</v>
      </c>
      <c r="F740" s="30">
        <v>4980</v>
      </c>
      <c r="G740" s="30">
        <v>0</v>
      </c>
      <c r="H740" s="24">
        <f t="shared" ref="H740" si="1240">(F740-E740)*C740</f>
        <v>10500</v>
      </c>
      <c r="I740" s="28">
        <v>0</v>
      </c>
      <c r="J740" s="29">
        <f t="shared" ref="J740" si="1241">SUM(I740,H740)</f>
        <v>10500</v>
      </c>
      <c r="K740" s="37"/>
      <c r="L740" s="38"/>
    </row>
    <row r="741" ht="14.25" spans="1:12">
      <c r="A741" s="47" t="s">
        <v>200</v>
      </c>
      <c r="B741" s="3" t="s">
        <v>201</v>
      </c>
      <c r="C741" s="34">
        <v>550</v>
      </c>
      <c r="D741" s="33" t="s">
        <v>14</v>
      </c>
      <c r="E741" s="42">
        <v>1253</v>
      </c>
      <c r="F741" s="30">
        <v>1238.2</v>
      </c>
      <c r="G741" s="30">
        <v>256</v>
      </c>
      <c r="H741" s="24">
        <f t="shared" ref="H741" si="1242">(F741-E741)*C741</f>
        <v>-8139.99999999997</v>
      </c>
      <c r="I741" s="28">
        <v>0</v>
      </c>
      <c r="J741" s="29">
        <f t="shared" ref="J741" si="1243">SUM(I741,H741)</f>
        <v>-8139.99999999997</v>
      </c>
      <c r="K741" s="37"/>
      <c r="L741" s="38"/>
    </row>
    <row r="742" ht="14.25" spans="1:12">
      <c r="A742" s="47" t="s">
        <v>200</v>
      </c>
      <c r="B742" s="32" t="s">
        <v>42</v>
      </c>
      <c r="C742" s="34">
        <v>3100</v>
      </c>
      <c r="D742" s="33" t="s">
        <v>14</v>
      </c>
      <c r="E742" s="42">
        <v>230</v>
      </c>
      <c r="F742" s="30">
        <v>233.8</v>
      </c>
      <c r="G742" s="30">
        <v>0</v>
      </c>
      <c r="H742" s="24">
        <f>(E742-F742)*C742</f>
        <v>-11780</v>
      </c>
      <c r="I742" s="24">
        <v>0</v>
      </c>
      <c r="J742" s="29">
        <f t="shared" ref="J742" si="1244">SUM(I742,H742)</f>
        <v>-11780</v>
      </c>
      <c r="K742" s="37"/>
      <c r="L742" s="38"/>
    </row>
    <row r="743" ht="14.25" spans="1:12">
      <c r="A743" s="47" t="s">
        <v>202</v>
      </c>
      <c r="B743" s="32" t="s">
        <v>203</v>
      </c>
      <c r="C743" s="34">
        <v>3100</v>
      </c>
      <c r="D743" s="33" t="s">
        <v>16</v>
      </c>
      <c r="E743" s="42">
        <v>202.6</v>
      </c>
      <c r="F743" s="30">
        <v>200.6</v>
      </c>
      <c r="G743" s="30">
        <v>198.2</v>
      </c>
      <c r="H743" s="24">
        <f>(E743-F743)*C743</f>
        <v>6200</v>
      </c>
      <c r="I743" s="24">
        <f>(F743-G743)*C743</f>
        <v>7440.00000000002</v>
      </c>
      <c r="J743" s="29">
        <f t="shared" ref="J743" si="1245">SUM(I743,H743)</f>
        <v>13640</v>
      </c>
      <c r="K743" s="37"/>
      <c r="L743" s="38"/>
    </row>
    <row r="744" ht="14.25" spans="1:12">
      <c r="A744" s="47" t="s">
        <v>204</v>
      </c>
      <c r="B744" s="32" t="s">
        <v>203</v>
      </c>
      <c r="C744" s="34">
        <v>3100</v>
      </c>
      <c r="D744" s="33" t="s">
        <v>14</v>
      </c>
      <c r="E744" s="42">
        <v>204.6</v>
      </c>
      <c r="F744" s="30">
        <v>206.2</v>
      </c>
      <c r="G744" s="30">
        <v>208.2</v>
      </c>
      <c r="H744" s="24">
        <f t="shared" ref="H744" si="1246">(F744-E744)*C744</f>
        <v>4959.99999999998</v>
      </c>
      <c r="I744" s="28">
        <f>(G744-F744)*C744</f>
        <v>6200</v>
      </c>
      <c r="J744" s="29">
        <f t="shared" ref="J744" si="1247">SUM(I744,H744)</f>
        <v>11160</v>
      </c>
      <c r="K744" s="37"/>
      <c r="L744" s="38"/>
    </row>
    <row r="745" ht="14.25" spans="1:12">
      <c r="A745" s="47" t="s">
        <v>205</v>
      </c>
      <c r="B745" s="32" t="s">
        <v>156</v>
      </c>
      <c r="C745" s="34">
        <v>5700</v>
      </c>
      <c r="D745" s="33" t="s">
        <v>16</v>
      </c>
      <c r="E745" s="42">
        <v>174.5</v>
      </c>
      <c r="F745" s="30">
        <v>173.5</v>
      </c>
      <c r="G745" s="30">
        <v>0</v>
      </c>
      <c r="H745" s="24">
        <f>(E745-F745)*C745</f>
        <v>5700</v>
      </c>
      <c r="I745" s="24">
        <v>0</v>
      </c>
      <c r="J745" s="29">
        <f t="shared" ref="J745" si="1248">SUM(I745,H745)</f>
        <v>5700</v>
      </c>
      <c r="K745" s="37"/>
      <c r="L745" s="38"/>
    </row>
    <row r="746" ht="14.25" spans="1:12">
      <c r="A746" s="47" t="s">
        <v>206</v>
      </c>
      <c r="B746" s="32" t="s">
        <v>77</v>
      </c>
      <c r="C746" s="34">
        <v>2000</v>
      </c>
      <c r="D746" s="33" t="s">
        <v>14</v>
      </c>
      <c r="E746" s="42">
        <v>263</v>
      </c>
      <c r="F746" s="30">
        <v>258</v>
      </c>
      <c r="G746" s="30">
        <v>0</v>
      </c>
      <c r="H746" s="24">
        <f t="shared" ref="H746" si="1249">(F746-E746)*C746</f>
        <v>-10000</v>
      </c>
      <c r="I746" s="28">
        <v>0</v>
      </c>
      <c r="J746" s="29">
        <f t="shared" ref="J746" si="1250">SUM(I746,H746)</f>
        <v>-10000</v>
      </c>
      <c r="K746" s="37"/>
      <c r="L746" s="38"/>
    </row>
    <row r="747" ht="14.25" spans="1:12">
      <c r="A747" s="47" t="s">
        <v>207</v>
      </c>
      <c r="B747" s="32" t="s">
        <v>208</v>
      </c>
      <c r="C747" s="34">
        <v>400</v>
      </c>
      <c r="D747" s="33" t="s">
        <v>14</v>
      </c>
      <c r="E747" s="42">
        <v>2430</v>
      </c>
      <c r="F747" s="30">
        <v>2438</v>
      </c>
      <c r="G747" s="30">
        <v>0</v>
      </c>
      <c r="H747" s="24">
        <f t="shared" ref="H747" si="1251">(F747-E747)*C747</f>
        <v>3200</v>
      </c>
      <c r="I747" s="28">
        <v>0</v>
      </c>
      <c r="J747" s="29">
        <f t="shared" ref="J747" si="1252">SUM(I747,H747)</f>
        <v>3200</v>
      </c>
      <c r="K747" s="37"/>
      <c r="L747" s="38"/>
    </row>
    <row r="748" ht="14.25" spans="1:12">
      <c r="A748" s="47" t="s">
        <v>207</v>
      </c>
      <c r="B748" s="32" t="s">
        <v>193</v>
      </c>
      <c r="C748" s="34">
        <v>650</v>
      </c>
      <c r="D748" s="33" t="s">
        <v>14</v>
      </c>
      <c r="E748" s="42">
        <v>1202</v>
      </c>
      <c r="F748" s="30">
        <v>1218</v>
      </c>
      <c r="G748" s="30">
        <v>0</v>
      </c>
      <c r="H748" s="24">
        <f t="shared" ref="H748" si="1253">(F748-E748)*C748</f>
        <v>10400</v>
      </c>
      <c r="I748" s="28">
        <v>0</v>
      </c>
      <c r="J748" s="29">
        <f t="shared" ref="J748" si="1254">SUM(I748,H748)</f>
        <v>10400</v>
      </c>
      <c r="K748" s="37"/>
      <c r="L748" s="38"/>
    </row>
    <row r="749" ht="14.25" spans="1:12">
      <c r="A749" s="47" t="s">
        <v>207</v>
      </c>
      <c r="B749" s="32" t="s">
        <v>59</v>
      </c>
      <c r="C749" s="34">
        <v>9000</v>
      </c>
      <c r="D749" s="33" t="s">
        <v>14</v>
      </c>
      <c r="E749" s="42">
        <v>97.2</v>
      </c>
      <c r="F749" s="30">
        <v>96.2</v>
      </c>
      <c r="G749" s="30">
        <v>0</v>
      </c>
      <c r="H749" s="24">
        <f t="shared" ref="H749" si="1255">(F749-E749)*C749</f>
        <v>-9000</v>
      </c>
      <c r="I749" s="28">
        <v>0</v>
      </c>
      <c r="J749" s="29">
        <f t="shared" ref="J749" si="1256">SUM(I749,H749)</f>
        <v>-9000</v>
      </c>
      <c r="K749" s="37"/>
      <c r="L749" s="38"/>
    </row>
    <row r="750" ht="14.25" spans="1:12">
      <c r="A750" s="47" t="s">
        <v>209</v>
      </c>
      <c r="B750" s="32" t="s">
        <v>77</v>
      </c>
      <c r="C750" s="34">
        <v>2000</v>
      </c>
      <c r="D750" s="33" t="s">
        <v>14</v>
      </c>
      <c r="E750" s="42">
        <v>453.1</v>
      </c>
      <c r="F750" s="30">
        <v>450.1</v>
      </c>
      <c r="G750" s="30">
        <v>0</v>
      </c>
      <c r="H750" s="24">
        <f t="shared" ref="H750" si="1257">(F750-E750)*C750</f>
        <v>-6000</v>
      </c>
      <c r="I750" s="28">
        <v>0</v>
      </c>
      <c r="J750" s="29">
        <f t="shared" ref="J750" si="1258">SUM(I750,H750)</f>
        <v>-6000</v>
      </c>
      <c r="K750" s="37"/>
      <c r="L750" s="38"/>
    </row>
    <row r="751" ht="14.25" spans="1:12">
      <c r="A751" s="47" t="s">
        <v>210</v>
      </c>
      <c r="B751" s="32" t="s">
        <v>77</v>
      </c>
      <c r="C751" s="34">
        <v>2000</v>
      </c>
      <c r="D751" s="33" t="s">
        <v>14</v>
      </c>
      <c r="E751" s="42">
        <v>428.8</v>
      </c>
      <c r="F751" s="30">
        <v>433</v>
      </c>
      <c r="G751" s="30">
        <v>438</v>
      </c>
      <c r="H751" s="24">
        <f t="shared" ref="H751" si="1259">(F751-E751)*C751</f>
        <v>8399.99999999998</v>
      </c>
      <c r="I751" s="28">
        <f>(G751-F751)*C751</f>
        <v>10000</v>
      </c>
      <c r="J751" s="29">
        <f t="shared" ref="J751" si="1260">SUM(I751,H751)</f>
        <v>18400</v>
      </c>
      <c r="K751" s="37"/>
      <c r="L751" s="38"/>
    </row>
    <row r="752" ht="14.25" spans="1:12">
      <c r="A752" s="47" t="s">
        <v>211</v>
      </c>
      <c r="B752" s="3" t="s">
        <v>159</v>
      </c>
      <c r="C752" s="34">
        <v>5000</v>
      </c>
      <c r="D752" s="33" t="s">
        <v>14</v>
      </c>
      <c r="E752" s="42">
        <v>250.1</v>
      </c>
      <c r="F752" s="30">
        <v>253</v>
      </c>
      <c r="G752" s="30">
        <v>256</v>
      </c>
      <c r="H752" s="24">
        <f t="shared" ref="H752" si="1261">(F752-E752)*C752</f>
        <v>14500</v>
      </c>
      <c r="I752" s="28">
        <f>(G752-F752)*C752</f>
        <v>15000</v>
      </c>
      <c r="J752" s="29">
        <f t="shared" ref="J752" si="1262">SUM(I752,H752)</f>
        <v>29500</v>
      </c>
      <c r="K752" s="37"/>
      <c r="L752" s="38"/>
    </row>
    <row r="753" ht="14.25" spans="1:12">
      <c r="A753" s="47" t="s">
        <v>212</v>
      </c>
      <c r="B753" s="3" t="s">
        <v>160</v>
      </c>
      <c r="C753" s="34">
        <v>6000</v>
      </c>
      <c r="D753" s="33" t="s">
        <v>14</v>
      </c>
      <c r="E753" s="42">
        <v>176.5</v>
      </c>
      <c r="F753" s="30">
        <v>178</v>
      </c>
      <c r="G753" s="30">
        <v>180</v>
      </c>
      <c r="H753" s="24">
        <f t="shared" ref="H753" si="1263">(F753-E753)*C753</f>
        <v>9000</v>
      </c>
      <c r="I753" s="28">
        <f>(G753-F753)*C753</f>
        <v>12000</v>
      </c>
      <c r="J753" s="29">
        <f t="shared" ref="J753" si="1264">SUM(I753,H753)</f>
        <v>21000</v>
      </c>
      <c r="K753" s="37"/>
      <c r="L753" s="38"/>
    </row>
    <row r="754" ht="14.25" spans="1:12">
      <c r="A754" s="47" t="s">
        <v>213</v>
      </c>
      <c r="B754" s="3" t="s">
        <v>137</v>
      </c>
      <c r="C754" s="34">
        <v>125</v>
      </c>
      <c r="D754" s="30" t="s">
        <v>16</v>
      </c>
      <c r="E754" s="30">
        <v>5050</v>
      </c>
      <c r="F754" s="30">
        <v>5065</v>
      </c>
      <c r="G754" s="30">
        <v>0</v>
      </c>
      <c r="H754" s="24">
        <f t="shared" ref="H754" si="1265">(F754-E754)*C754</f>
        <v>1875</v>
      </c>
      <c r="I754" s="28">
        <v>0</v>
      </c>
      <c r="J754" s="29">
        <f t="shared" ref="J754" si="1266">SUM(I754,H754)</f>
        <v>1875</v>
      </c>
      <c r="K754" s="37"/>
      <c r="L754" s="38"/>
    </row>
    <row r="755" ht="14.25" spans="1:12">
      <c r="A755" s="47" t="s">
        <v>214</v>
      </c>
      <c r="B755" s="3" t="s">
        <v>110</v>
      </c>
      <c r="C755" s="34">
        <v>400</v>
      </c>
      <c r="D755" s="33" t="s">
        <v>14</v>
      </c>
      <c r="E755" s="30">
        <v>1392</v>
      </c>
      <c r="F755" s="30">
        <v>1392</v>
      </c>
      <c r="G755" s="30">
        <v>0</v>
      </c>
      <c r="H755" s="24">
        <f t="shared" ref="H755" si="1267">(F755-E755)*C755</f>
        <v>0</v>
      </c>
      <c r="I755" s="28">
        <v>0</v>
      </c>
      <c r="J755" s="29">
        <f t="shared" ref="J755" si="1268">SUM(I755,H755)</f>
        <v>0</v>
      </c>
      <c r="K755" s="37"/>
      <c r="L755" s="38"/>
    </row>
    <row r="756" ht="14.25" spans="1:12">
      <c r="A756" s="47" t="s">
        <v>215</v>
      </c>
      <c r="B756" s="3" t="s">
        <v>160</v>
      </c>
      <c r="C756" s="34">
        <v>6000</v>
      </c>
      <c r="D756" s="33" t="s">
        <v>14</v>
      </c>
      <c r="E756" s="42">
        <v>165</v>
      </c>
      <c r="F756" s="30">
        <v>163.8</v>
      </c>
      <c r="G756" s="30">
        <v>0</v>
      </c>
      <c r="H756" s="24">
        <f t="shared" ref="H756" si="1269">(F756-E756)*C756</f>
        <v>-7199.99999999993</v>
      </c>
      <c r="I756" s="28">
        <v>0</v>
      </c>
      <c r="J756" s="29">
        <f t="shared" ref="J756" si="1270">SUM(I756,H756)</f>
        <v>-7199.99999999993</v>
      </c>
      <c r="K756" s="37"/>
      <c r="L756" s="38"/>
    </row>
    <row r="757" ht="14.25" spans="1:12">
      <c r="A757" s="47" t="s">
        <v>215</v>
      </c>
      <c r="B757" s="3" t="s">
        <v>31</v>
      </c>
      <c r="C757" s="34">
        <v>350</v>
      </c>
      <c r="D757" s="33" t="s">
        <v>14</v>
      </c>
      <c r="E757" s="42">
        <v>2650</v>
      </c>
      <c r="F757" s="30">
        <v>2685</v>
      </c>
      <c r="G757" s="30">
        <v>0</v>
      </c>
      <c r="H757" s="24">
        <f t="shared" ref="H757" si="1271">(F757-E757)*C757</f>
        <v>12250</v>
      </c>
      <c r="I757" s="28">
        <v>0</v>
      </c>
      <c r="J757" s="29">
        <f t="shared" ref="J757" si="1272">SUM(I757,H757)</f>
        <v>12250</v>
      </c>
      <c r="K757" s="37"/>
      <c r="L757" s="38"/>
    </row>
    <row r="758" ht="14.25" spans="1:12">
      <c r="A758" s="47" t="s">
        <v>216</v>
      </c>
      <c r="B758" s="3" t="s">
        <v>217</v>
      </c>
      <c r="C758" s="34">
        <v>125</v>
      </c>
      <c r="D758" s="33" t="s">
        <v>14</v>
      </c>
      <c r="E758" s="42">
        <v>8080</v>
      </c>
      <c r="F758" s="30">
        <v>8200</v>
      </c>
      <c r="G758" s="30">
        <v>8350</v>
      </c>
      <c r="H758" s="24">
        <f t="shared" ref="H758" si="1273">(F758-E758)*C758</f>
        <v>15000</v>
      </c>
      <c r="I758" s="28">
        <f>(G758-F758)*C758</f>
        <v>18750</v>
      </c>
      <c r="J758" s="29">
        <f t="shared" ref="J758" si="1274">SUM(I758,H758)</f>
        <v>33750</v>
      </c>
      <c r="K758" s="37"/>
      <c r="L758" s="38"/>
    </row>
    <row r="759" ht="14.25" spans="1:12">
      <c r="A759" s="47" t="s">
        <v>218</v>
      </c>
      <c r="B759" s="3" t="s">
        <v>56</v>
      </c>
      <c r="C759" s="34">
        <v>1400</v>
      </c>
      <c r="D759" s="33" t="s">
        <v>14</v>
      </c>
      <c r="E759" s="42">
        <v>717</v>
      </c>
      <c r="F759" s="30">
        <v>720</v>
      </c>
      <c r="G759" s="30">
        <v>725</v>
      </c>
      <c r="H759" s="24">
        <f t="shared" ref="H759" si="1275">(F759-E759)*C759</f>
        <v>4200</v>
      </c>
      <c r="I759" s="28">
        <f>(G759-F759)*C759</f>
        <v>7000</v>
      </c>
      <c r="J759" s="29">
        <f t="shared" ref="J759" si="1276">SUM(I759,H759)</f>
        <v>11200</v>
      </c>
      <c r="K759" s="37"/>
      <c r="L759" s="38"/>
    </row>
    <row r="760" s="2" customFormat="1" customHeight="1" spans="1:10">
      <c r="A760" s="48">
        <v>44153</v>
      </c>
      <c r="B760" s="32" t="s">
        <v>77</v>
      </c>
      <c r="C760" s="49">
        <v>2000</v>
      </c>
      <c r="D760" s="33" t="s">
        <v>14</v>
      </c>
      <c r="E760" s="35">
        <v>401</v>
      </c>
      <c r="F760" s="35">
        <v>396.5</v>
      </c>
      <c r="G760" s="35">
        <v>0</v>
      </c>
      <c r="H760" s="24">
        <f t="shared" ref="H760" si="1277">(F760-E760)*C760</f>
        <v>-9000</v>
      </c>
      <c r="I760" s="28">
        <v>0</v>
      </c>
      <c r="J760" s="29">
        <f t="shared" ref="J760" si="1278">SUM(I760,H760)</f>
        <v>-9000</v>
      </c>
    </row>
    <row r="761" s="2" customFormat="1" customHeight="1" spans="1:10">
      <c r="A761" s="48">
        <v>44152</v>
      </c>
      <c r="B761" s="32" t="s">
        <v>77</v>
      </c>
      <c r="C761" s="33">
        <v>2000</v>
      </c>
      <c r="D761" s="33" t="s">
        <v>14</v>
      </c>
      <c r="E761" s="35">
        <v>378</v>
      </c>
      <c r="F761" s="35">
        <v>383</v>
      </c>
      <c r="G761" s="35">
        <v>388</v>
      </c>
      <c r="H761" s="24">
        <f t="shared" ref="H761" si="1279">(F761-E761)*C761</f>
        <v>10000</v>
      </c>
      <c r="I761" s="28">
        <f>(G761-F761)*C761</f>
        <v>10000</v>
      </c>
      <c r="J761" s="29">
        <f t="shared" ref="J761" si="1280">SUM(I761,H761)</f>
        <v>20000</v>
      </c>
    </row>
    <row r="762" s="2" customFormat="1" customHeight="1" spans="1:10">
      <c r="A762" s="48">
        <v>44152</v>
      </c>
      <c r="B762" s="32" t="s">
        <v>59</v>
      </c>
      <c r="C762" s="33">
        <v>9000</v>
      </c>
      <c r="D762" s="33" t="s">
        <v>14</v>
      </c>
      <c r="E762" s="35">
        <v>93.05</v>
      </c>
      <c r="F762" s="35">
        <v>92</v>
      </c>
      <c r="G762" s="35">
        <v>0</v>
      </c>
      <c r="H762" s="24">
        <f t="shared" ref="H762" si="1281">(F762-E762)*C762</f>
        <v>-9449.99999999997</v>
      </c>
      <c r="I762" s="28">
        <v>0</v>
      </c>
      <c r="J762" s="29">
        <f t="shared" ref="J762" si="1282">SUM(I762,H762)</f>
        <v>-9449.99999999997</v>
      </c>
    </row>
    <row r="763" s="2" customFormat="1" customHeight="1" spans="1:10">
      <c r="A763" s="48">
        <v>44152</v>
      </c>
      <c r="B763" s="32" t="s">
        <v>155</v>
      </c>
      <c r="C763" s="33">
        <v>550</v>
      </c>
      <c r="D763" s="33" t="s">
        <v>14</v>
      </c>
      <c r="E763" s="35">
        <v>1430</v>
      </c>
      <c r="F763" s="35">
        <v>1428.35</v>
      </c>
      <c r="G763" s="35">
        <v>0</v>
      </c>
      <c r="H763" s="24">
        <f t="shared" ref="H763" si="1283">(F763-E763)*C763</f>
        <v>-907.50000000005</v>
      </c>
      <c r="I763" s="28">
        <v>0</v>
      </c>
      <c r="J763" s="29">
        <f t="shared" ref="J763" si="1284">SUM(I763,H763)</f>
        <v>-907.50000000005</v>
      </c>
    </row>
    <row r="764" s="2" customFormat="1" customHeight="1" spans="1:10">
      <c r="A764" s="48">
        <v>44148</v>
      </c>
      <c r="B764" s="32" t="s">
        <v>219</v>
      </c>
      <c r="C764" s="33">
        <v>250</v>
      </c>
      <c r="D764" s="33" t="s">
        <v>14</v>
      </c>
      <c r="E764" s="35">
        <v>4350</v>
      </c>
      <c r="F764" s="35">
        <v>4380</v>
      </c>
      <c r="G764" s="35">
        <v>0</v>
      </c>
      <c r="H764" s="24">
        <f t="shared" ref="H764" si="1285">(F764-E764)*C764</f>
        <v>7500</v>
      </c>
      <c r="I764" s="28">
        <v>0</v>
      </c>
      <c r="J764" s="29">
        <f t="shared" ref="J764" si="1286">SUM(I764,H764)</f>
        <v>7500</v>
      </c>
    </row>
    <row r="765" s="2" customFormat="1" customHeight="1" spans="1:10">
      <c r="A765" s="48">
        <v>44147</v>
      </c>
      <c r="B765" s="32" t="s">
        <v>59</v>
      </c>
      <c r="C765" s="33">
        <v>9000</v>
      </c>
      <c r="D765" s="33" t="s">
        <v>14</v>
      </c>
      <c r="E765" s="35">
        <v>90.5</v>
      </c>
      <c r="F765" s="35">
        <v>89.5</v>
      </c>
      <c r="G765" s="35">
        <v>0</v>
      </c>
      <c r="H765" s="24">
        <f t="shared" ref="H765" si="1287">(F765-E765)*C765</f>
        <v>-9000</v>
      </c>
      <c r="I765" s="28">
        <v>0</v>
      </c>
      <c r="J765" s="29">
        <f t="shared" ref="J765" si="1288">SUM(I765,H765)</f>
        <v>-9000</v>
      </c>
    </row>
    <row r="766" ht="14.25" spans="1:12">
      <c r="A766" s="47" t="s">
        <v>220</v>
      </c>
      <c r="B766" s="3" t="s">
        <v>165</v>
      </c>
      <c r="C766" s="30" t="s">
        <v>16</v>
      </c>
      <c r="D766" s="42">
        <v>4300</v>
      </c>
      <c r="E766" s="42">
        <v>200</v>
      </c>
      <c r="F766" s="30">
        <v>198</v>
      </c>
      <c r="G766" s="30">
        <v>0</v>
      </c>
      <c r="H766" s="34">
        <v>8600</v>
      </c>
      <c r="I766" s="39">
        <v>0</v>
      </c>
      <c r="J766" s="39">
        <v>8600</v>
      </c>
      <c r="K766" s="38"/>
      <c r="L766" s="38"/>
    </row>
    <row r="767" s="2" customFormat="1" customHeight="1" spans="1:10">
      <c r="A767" s="48">
        <v>44145</v>
      </c>
      <c r="B767" s="32" t="s">
        <v>59</v>
      </c>
      <c r="C767" s="33">
        <v>9000</v>
      </c>
      <c r="D767" s="33" t="s">
        <v>14</v>
      </c>
      <c r="E767" s="35">
        <v>86.65</v>
      </c>
      <c r="F767" s="35">
        <v>88</v>
      </c>
      <c r="G767" s="35">
        <v>89.2</v>
      </c>
      <c r="H767" s="24">
        <f t="shared" ref="H767:H768" si="1289">(F767-E767)*C767</f>
        <v>12149.9999999999</v>
      </c>
      <c r="I767" s="28">
        <f>(G767-F767)*C767</f>
        <v>10800</v>
      </c>
      <c r="J767" s="29">
        <f t="shared" ref="J767:J768" si="1290">SUM(I767,H767)</f>
        <v>22950</v>
      </c>
    </row>
    <row r="768" s="2" customFormat="1" customHeight="1" spans="1:10">
      <c r="A768" s="48">
        <v>44140</v>
      </c>
      <c r="B768" s="32" t="s">
        <v>181</v>
      </c>
      <c r="C768" s="33">
        <v>667</v>
      </c>
      <c r="D768" s="33" t="s">
        <v>14</v>
      </c>
      <c r="E768" s="35">
        <v>700</v>
      </c>
      <c r="F768" s="35">
        <v>713.5</v>
      </c>
      <c r="G768" s="35">
        <v>0</v>
      </c>
      <c r="H768" s="24">
        <f t="shared" si="1289"/>
        <v>9004.5</v>
      </c>
      <c r="I768" s="28">
        <v>0</v>
      </c>
      <c r="J768" s="29">
        <f t="shared" si="1290"/>
        <v>9004.5</v>
      </c>
    </row>
    <row r="769" s="2" customFormat="1" customHeight="1" spans="1:10">
      <c r="A769" s="48">
        <v>44139</v>
      </c>
      <c r="B769" s="32" t="s">
        <v>221</v>
      </c>
      <c r="C769" s="33">
        <v>2200</v>
      </c>
      <c r="D769" s="33" t="s">
        <v>14</v>
      </c>
      <c r="E769" s="35">
        <v>444</v>
      </c>
      <c r="F769" s="35">
        <v>438.3</v>
      </c>
      <c r="G769" s="35">
        <v>0</v>
      </c>
      <c r="H769" s="24">
        <f t="shared" ref="H769" si="1291">(F769-E769)*C769</f>
        <v>-12540</v>
      </c>
      <c r="I769" s="28">
        <v>0</v>
      </c>
      <c r="J769" s="29">
        <f t="shared" ref="J769" si="1292">SUM(I769,H769)</f>
        <v>-12540</v>
      </c>
    </row>
    <row r="770" s="2" customFormat="1" customHeight="1" spans="1:10">
      <c r="A770" s="48">
        <v>44138</v>
      </c>
      <c r="B770" s="32" t="s">
        <v>159</v>
      </c>
      <c r="C770" s="33">
        <v>5000</v>
      </c>
      <c r="D770" s="33" t="s">
        <v>14</v>
      </c>
      <c r="E770" s="35">
        <v>199</v>
      </c>
      <c r="F770" s="35">
        <v>202</v>
      </c>
      <c r="G770" s="35">
        <v>0</v>
      </c>
      <c r="H770" s="24">
        <f t="shared" ref="H770" si="1293">(F770-E770)*C770</f>
        <v>15000</v>
      </c>
      <c r="I770" s="28">
        <v>0</v>
      </c>
      <c r="J770" s="29">
        <f t="shared" ref="J770" si="1294">SUM(I770,H770)</f>
        <v>15000</v>
      </c>
    </row>
    <row r="771" s="2" customFormat="1" customHeight="1" spans="1:10">
      <c r="A771" s="48">
        <v>44137</v>
      </c>
      <c r="B771" s="32" t="s">
        <v>181</v>
      </c>
      <c r="C771" s="33">
        <v>667</v>
      </c>
      <c r="D771" s="33" t="s">
        <v>14</v>
      </c>
      <c r="E771" s="35">
        <v>732.3</v>
      </c>
      <c r="F771" s="35">
        <v>745</v>
      </c>
      <c r="G771" s="35">
        <v>755</v>
      </c>
      <c r="H771" s="24">
        <f t="shared" ref="H771" si="1295">(F771-E771)*C771</f>
        <v>8470.90000000003</v>
      </c>
      <c r="I771" s="28">
        <f>(G771-F771)*C771</f>
        <v>6670</v>
      </c>
      <c r="J771" s="29">
        <f t="shared" ref="J771" si="1296">SUM(I771,H771)</f>
        <v>15140.9</v>
      </c>
    </row>
    <row r="772" s="2" customFormat="1" customHeight="1" spans="1:10">
      <c r="A772" s="48">
        <v>44134</v>
      </c>
      <c r="B772" s="32" t="s">
        <v>222</v>
      </c>
      <c r="C772" s="33">
        <v>250</v>
      </c>
      <c r="D772" s="33" t="s">
        <v>14</v>
      </c>
      <c r="E772" s="35">
        <v>3735</v>
      </c>
      <c r="F772" s="35">
        <v>3688.2</v>
      </c>
      <c r="G772" s="35">
        <v>341</v>
      </c>
      <c r="H772" s="24">
        <f t="shared" ref="H772" si="1297">(F772-E772)*C772</f>
        <v>-11700</v>
      </c>
      <c r="I772" s="28">
        <v>0</v>
      </c>
      <c r="J772" s="29">
        <f t="shared" ref="J772" si="1298">SUM(I772,H772)</f>
        <v>-11700</v>
      </c>
    </row>
    <row r="773" s="2" customFormat="1" customHeight="1" spans="1:10">
      <c r="A773" s="48">
        <v>44134</v>
      </c>
      <c r="B773" s="32" t="s">
        <v>77</v>
      </c>
      <c r="C773" s="33">
        <v>2000</v>
      </c>
      <c r="D773" s="33" t="s">
        <v>14</v>
      </c>
      <c r="E773" s="35">
        <v>335</v>
      </c>
      <c r="F773" s="35">
        <v>338</v>
      </c>
      <c r="G773" s="35">
        <v>341</v>
      </c>
      <c r="H773" s="24">
        <f t="shared" ref="H773" si="1299">(F773-E773)*C773</f>
        <v>6000</v>
      </c>
      <c r="I773" s="28">
        <f>(G773-F773)*C773</f>
        <v>6000</v>
      </c>
      <c r="J773" s="29">
        <f t="shared" ref="J773" si="1300">SUM(I773,H773)</f>
        <v>12000</v>
      </c>
    </row>
    <row r="774" s="2" customFormat="1" customHeight="1" spans="1:10">
      <c r="A774" s="48">
        <v>44133</v>
      </c>
      <c r="B774" s="32" t="s">
        <v>59</v>
      </c>
      <c r="C774" s="33">
        <v>9000</v>
      </c>
      <c r="D774" s="33" t="s">
        <v>14</v>
      </c>
      <c r="E774" s="35">
        <v>80.55</v>
      </c>
      <c r="F774" s="35">
        <v>80.55</v>
      </c>
      <c r="G774" s="35">
        <v>3601</v>
      </c>
      <c r="H774" s="24">
        <f t="shared" ref="H774" si="1301">(F774-E774)*C774</f>
        <v>0</v>
      </c>
      <c r="I774" s="28">
        <v>0</v>
      </c>
      <c r="J774" s="29">
        <f t="shared" ref="J774" si="1302">SUM(I774,H774)</f>
        <v>0</v>
      </c>
    </row>
    <row r="775" s="2" customFormat="1" customHeight="1" spans="1:10">
      <c r="A775" s="48">
        <v>44133</v>
      </c>
      <c r="B775" s="32" t="s">
        <v>222</v>
      </c>
      <c r="C775" s="33">
        <v>250</v>
      </c>
      <c r="D775" s="33" t="s">
        <v>14</v>
      </c>
      <c r="E775" s="35">
        <v>3601</v>
      </c>
      <c r="F775" s="35">
        <v>3616</v>
      </c>
      <c r="G775" s="35">
        <v>3601</v>
      </c>
      <c r="H775" s="24">
        <f t="shared" ref="H775" si="1303">(F775-E775)*C775</f>
        <v>3750</v>
      </c>
      <c r="I775" s="28">
        <v>0</v>
      </c>
      <c r="J775" s="29">
        <f t="shared" ref="J775" si="1304">SUM(I775,H775)</f>
        <v>3750</v>
      </c>
    </row>
    <row r="776" s="2" customFormat="1" customHeight="1" spans="1:10">
      <c r="A776" s="48">
        <v>44132</v>
      </c>
      <c r="B776" s="32" t="s">
        <v>223</v>
      </c>
      <c r="C776" s="33">
        <v>5000</v>
      </c>
      <c r="D776" s="33" t="s">
        <v>16</v>
      </c>
      <c r="E776" s="35">
        <v>146</v>
      </c>
      <c r="F776" s="35">
        <v>143.8</v>
      </c>
      <c r="G776" s="35">
        <v>0</v>
      </c>
      <c r="H776" s="24">
        <f>(E776-F776)*C776</f>
        <v>10999.9999999999</v>
      </c>
      <c r="I776" s="24">
        <v>0</v>
      </c>
      <c r="J776" s="29">
        <f t="shared" ref="J776" si="1305">SUM(I776,H776)</f>
        <v>10999.9999999999</v>
      </c>
    </row>
    <row r="777" s="2" customFormat="1" customHeight="1" spans="1:10">
      <c r="A777" s="48">
        <v>44127</v>
      </c>
      <c r="B777" s="32" t="s">
        <v>222</v>
      </c>
      <c r="C777" s="33">
        <v>250</v>
      </c>
      <c r="D777" s="33" t="s">
        <v>14</v>
      </c>
      <c r="E777" s="35">
        <v>3510</v>
      </c>
      <c r="F777" s="35">
        <v>3560</v>
      </c>
      <c r="G777" s="35">
        <v>3601</v>
      </c>
      <c r="H777" s="24">
        <f t="shared" ref="H777" si="1306">(F777-E777)*C777</f>
        <v>12500</v>
      </c>
      <c r="I777" s="28">
        <f>(G777-F777)*C777</f>
        <v>10250</v>
      </c>
      <c r="J777" s="29">
        <f t="shared" ref="J777" si="1307">SUM(I777,H777)</f>
        <v>22750</v>
      </c>
    </row>
    <row r="778" s="2" customFormat="1" customHeight="1" spans="1:10">
      <c r="A778" s="48">
        <v>44126</v>
      </c>
      <c r="B778" s="32" t="s">
        <v>193</v>
      </c>
      <c r="C778" s="33">
        <v>650</v>
      </c>
      <c r="D778" s="33" t="s">
        <v>14</v>
      </c>
      <c r="E778" s="35">
        <v>1045</v>
      </c>
      <c r="F778" s="35">
        <v>1055</v>
      </c>
      <c r="G778" s="35">
        <v>0</v>
      </c>
      <c r="H778" s="24">
        <f t="shared" ref="H778" si="1308">(F778-E778)*C778</f>
        <v>6500</v>
      </c>
      <c r="I778" s="28">
        <v>0</v>
      </c>
      <c r="J778" s="29">
        <f t="shared" ref="J778" si="1309">SUM(I778,H778)</f>
        <v>6500</v>
      </c>
    </row>
    <row r="779" s="2" customFormat="1" customHeight="1" spans="1:10">
      <c r="A779" s="48">
        <v>44125</v>
      </c>
      <c r="B779" s="32" t="s">
        <v>223</v>
      </c>
      <c r="C779" s="33">
        <v>5000</v>
      </c>
      <c r="D779" s="33" t="s">
        <v>14</v>
      </c>
      <c r="E779" s="35">
        <v>140.65</v>
      </c>
      <c r="F779" s="35">
        <v>141.65</v>
      </c>
      <c r="G779" s="35">
        <v>143.3</v>
      </c>
      <c r="H779" s="24">
        <f t="shared" ref="H779" si="1310">(F779-E779)*C779</f>
        <v>5000</v>
      </c>
      <c r="I779" s="28">
        <f>(G779-F779)*C779</f>
        <v>8250.00000000003</v>
      </c>
      <c r="J779" s="29">
        <f t="shared" ref="J779" si="1311">SUM(I779,H779)</f>
        <v>13250</v>
      </c>
    </row>
    <row r="780" s="2" customFormat="1" customHeight="1" spans="1:10">
      <c r="A780" s="48">
        <v>44125</v>
      </c>
      <c r="B780" s="32" t="s">
        <v>224</v>
      </c>
      <c r="C780" s="33">
        <v>550</v>
      </c>
      <c r="D780" s="33" t="s">
        <v>14</v>
      </c>
      <c r="E780" s="35">
        <v>1298</v>
      </c>
      <c r="F780" s="35">
        <v>1298</v>
      </c>
      <c r="G780" s="35">
        <v>0</v>
      </c>
      <c r="H780" s="24">
        <f t="shared" ref="H780" si="1312">(F780-E780)*C780</f>
        <v>0</v>
      </c>
      <c r="I780" s="28">
        <v>0</v>
      </c>
      <c r="J780" s="29">
        <f t="shared" ref="J780" si="1313">SUM(I780,H780)</f>
        <v>0</v>
      </c>
    </row>
    <row r="781" s="2" customFormat="1" customHeight="1" spans="1:10">
      <c r="A781" s="48">
        <v>44125</v>
      </c>
      <c r="B781" s="32" t="s">
        <v>225</v>
      </c>
      <c r="C781" s="33">
        <v>750</v>
      </c>
      <c r="D781" s="33" t="s">
        <v>14</v>
      </c>
      <c r="E781" s="35">
        <v>1235</v>
      </c>
      <c r="F781" s="35">
        <v>1222.3</v>
      </c>
      <c r="G781" s="35">
        <v>326</v>
      </c>
      <c r="H781" s="24">
        <f t="shared" ref="H781" si="1314">(F781-E781)*C781</f>
        <v>-9525.00000000003</v>
      </c>
      <c r="I781" s="28">
        <v>0</v>
      </c>
      <c r="J781" s="29">
        <f t="shared" ref="J781" si="1315">SUM(I781,H781)</f>
        <v>-9525.00000000003</v>
      </c>
    </row>
    <row r="782" s="2" customFormat="1" customHeight="1" spans="1:10">
      <c r="A782" s="48">
        <v>44124</v>
      </c>
      <c r="B782" s="32" t="s">
        <v>77</v>
      </c>
      <c r="C782" s="33">
        <v>4000</v>
      </c>
      <c r="D782" s="33" t="s">
        <v>14</v>
      </c>
      <c r="E782" s="35">
        <v>320</v>
      </c>
      <c r="F782" s="35">
        <v>323</v>
      </c>
      <c r="G782" s="35">
        <v>326</v>
      </c>
      <c r="H782" s="24">
        <f t="shared" ref="H782" si="1316">(F782-E782)*C782</f>
        <v>12000</v>
      </c>
      <c r="I782" s="28">
        <f>(G782-F782)*C782</f>
        <v>12000</v>
      </c>
      <c r="J782" s="29">
        <f t="shared" ref="J782:J783" si="1317">SUM(I782,H782)</f>
        <v>24000</v>
      </c>
    </row>
    <row r="783" s="2" customFormat="1" customHeight="1" spans="1:10">
      <c r="A783" s="48">
        <v>44123</v>
      </c>
      <c r="B783" s="32" t="s">
        <v>222</v>
      </c>
      <c r="C783" s="33">
        <v>250</v>
      </c>
      <c r="D783" s="33" t="s">
        <v>16</v>
      </c>
      <c r="E783" s="35">
        <v>3575</v>
      </c>
      <c r="F783" s="35">
        <v>3535</v>
      </c>
      <c r="G783" s="35">
        <v>3480</v>
      </c>
      <c r="H783" s="24">
        <f>(E783-F783)*C783</f>
        <v>10000</v>
      </c>
      <c r="I783" s="24">
        <f>(F783-G783)*C783</f>
        <v>13750</v>
      </c>
      <c r="J783" s="29">
        <f t="shared" si="1317"/>
        <v>23750</v>
      </c>
    </row>
    <row r="784" s="2" customFormat="1" customHeight="1" spans="1:10">
      <c r="A784" s="48">
        <v>44120</v>
      </c>
      <c r="B784" s="32" t="s">
        <v>21</v>
      </c>
      <c r="C784" s="33">
        <v>375</v>
      </c>
      <c r="D784" s="33" t="s">
        <v>14</v>
      </c>
      <c r="E784" s="35">
        <v>2660</v>
      </c>
      <c r="F784" s="35">
        <v>2626.2</v>
      </c>
      <c r="G784" s="35">
        <v>0</v>
      </c>
      <c r="H784" s="24">
        <f t="shared" ref="H784" si="1318">(F784-E784)*C784</f>
        <v>-12675.0000000001</v>
      </c>
      <c r="I784" s="28">
        <v>0</v>
      </c>
      <c r="J784" s="29">
        <f t="shared" ref="J784" si="1319">SUM(I784,H784)</f>
        <v>-12675.0000000001</v>
      </c>
    </row>
    <row r="785" s="2" customFormat="1" customHeight="1" spans="1:10">
      <c r="A785" s="48">
        <v>44119</v>
      </c>
      <c r="B785" s="32" t="s">
        <v>137</v>
      </c>
      <c r="C785" s="33">
        <v>250</v>
      </c>
      <c r="D785" s="33" t="s">
        <v>14</v>
      </c>
      <c r="E785" s="35">
        <v>4426</v>
      </c>
      <c r="F785" s="35">
        <v>4456</v>
      </c>
      <c r="G785" s="35">
        <v>4480</v>
      </c>
      <c r="H785" s="24">
        <f t="shared" ref="H785" si="1320">(F785-E785)*C785</f>
        <v>7500</v>
      </c>
      <c r="I785" s="28">
        <f>(G785-F785)*C785</f>
        <v>6000</v>
      </c>
      <c r="J785" s="29">
        <f t="shared" ref="J785" si="1321">SUM(I785,H785)</f>
        <v>13500</v>
      </c>
    </row>
    <row r="786" s="2" customFormat="1" customHeight="1" spans="1:10">
      <c r="A786" s="48">
        <v>44118</v>
      </c>
      <c r="B786" s="32" t="s">
        <v>226</v>
      </c>
      <c r="C786" s="33">
        <v>1300</v>
      </c>
      <c r="D786" s="33" t="s">
        <v>16</v>
      </c>
      <c r="E786" s="35">
        <v>803</v>
      </c>
      <c r="F786" s="35">
        <v>811</v>
      </c>
      <c r="G786" s="35">
        <v>0</v>
      </c>
      <c r="H786" s="24">
        <f t="shared" ref="H786" si="1322">(F786-E786)*C786</f>
        <v>10400</v>
      </c>
      <c r="I786" s="28">
        <v>0</v>
      </c>
      <c r="J786" s="29">
        <f t="shared" ref="J786" si="1323">SUM(I786,H786)</f>
        <v>10400</v>
      </c>
    </row>
    <row r="787" s="2" customFormat="1" customHeight="1" spans="1:10">
      <c r="A787" s="48">
        <v>44118</v>
      </c>
      <c r="B787" s="32" t="s">
        <v>21</v>
      </c>
      <c r="C787" s="33">
        <v>375</v>
      </c>
      <c r="D787" s="33" t="s">
        <v>14</v>
      </c>
      <c r="E787" s="35">
        <v>2712.2</v>
      </c>
      <c r="F787" s="35">
        <v>2680</v>
      </c>
      <c r="G787" s="35">
        <v>0</v>
      </c>
      <c r="H787" s="24">
        <f t="shared" ref="H787" si="1324">(F787-E787)*C787</f>
        <v>-12074.9999999999</v>
      </c>
      <c r="I787" s="28">
        <v>0</v>
      </c>
      <c r="J787" s="29">
        <f t="shared" ref="J787" si="1325">SUM(I787,H787)</f>
        <v>-12074.9999999999</v>
      </c>
    </row>
    <row r="788" s="2" customFormat="1" customHeight="1" spans="1:10">
      <c r="A788" s="48">
        <v>44117</v>
      </c>
      <c r="B788" s="32" t="s">
        <v>227</v>
      </c>
      <c r="C788" s="33">
        <v>2300</v>
      </c>
      <c r="D788" s="33" t="s">
        <v>14</v>
      </c>
      <c r="E788" s="35">
        <v>506</v>
      </c>
      <c r="F788" s="35">
        <v>511.8</v>
      </c>
      <c r="G788" s="35">
        <v>0</v>
      </c>
      <c r="H788" s="24">
        <f t="shared" ref="H788" si="1326">(F788-E788)*C788</f>
        <v>13340</v>
      </c>
      <c r="I788" s="28">
        <v>0</v>
      </c>
      <c r="J788" s="29">
        <f t="shared" ref="J788" si="1327">SUM(I788,H788)</f>
        <v>13340</v>
      </c>
    </row>
    <row r="789" s="2" customFormat="1" customHeight="1" spans="1:10">
      <c r="A789" s="48">
        <v>44116</v>
      </c>
      <c r="B789" s="32" t="s">
        <v>36</v>
      </c>
      <c r="C789" s="33">
        <v>3000</v>
      </c>
      <c r="D789" s="33" t="s">
        <v>16</v>
      </c>
      <c r="E789" s="35">
        <v>190</v>
      </c>
      <c r="F789" s="35">
        <v>190</v>
      </c>
      <c r="G789" s="35">
        <v>0</v>
      </c>
      <c r="H789" s="24">
        <f t="shared" ref="H789" si="1328">(F789-E789)*C789</f>
        <v>0</v>
      </c>
      <c r="I789" s="28">
        <v>0</v>
      </c>
      <c r="J789" s="29">
        <f t="shared" ref="J789" si="1329">SUM(I789,H789)</f>
        <v>0</v>
      </c>
    </row>
    <row r="790" s="2" customFormat="1" customHeight="1" spans="1:10">
      <c r="A790" s="48">
        <v>44113</v>
      </c>
      <c r="B790" s="32" t="s">
        <v>110</v>
      </c>
      <c r="C790" s="33">
        <v>800</v>
      </c>
      <c r="D790" s="33" t="s">
        <v>14</v>
      </c>
      <c r="E790" s="35">
        <v>1488</v>
      </c>
      <c r="F790" s="35">
        <v>1498</v>
      </c>
      <c r="G790" s="35">
        <v>0</v>
      </c>
      <c r="H790" s="24">
        <f t="shared" ref="H790" si="1330">(F790-E790)*C790</f>
        <v>8000</v>
      </c>
      <c r="I790" s="28">
        <v>0</v>
      </c>
      <c r="J790" s="29">
        <f t="shared" ref="J790" si="1331">SUM(I790,H790)</f>
        <v>8000</v>
      </c>
    </row>
    <row r="791" s="2" customFormat="1" customHeight="1" spans="1:10">
      <c r="A791" s="48">
        <v>44113</v>
      </c>
      <c r="B791" s="32" t="s">
        <v>155</v>
      </c>
      <c r="C791" s="33">
        <v>1100</v>
      </c>
      <c r="D791" s="33" t="s">
        <v>16</v>
      </c>
      <c r="E791" s="35">
        <v>1244</v>
      </c>
      <c r="F791" s="35">
        <v>1256.2</v>
      </c>
      <c r="G791" s="35">
        <v>0</v>
      </c>
      <c r="H791" s="24">
        <f>(E791-F791)*C791</f>
        <v>-13420.0000000001</v>
      </c>
      <c r="I791" s="24">
        <v>0</v>
      </c>
      <c r="J791" s="29">
        <f t="shared" ref="J791" si="1332">SUM(I791,H791)</f>
        <v>-13420.0000000001</v>
      </c>
    </row>
    <row r="792" s="2" customFormat="1" customHeight="1" spans="1:10">
      <c r="A792" s="48">
        <v>44112</v>
      </c>
      <c r="B792" s="32" t="s">
        <v>228</v>
      </c>
      <c r="C792" s="33">
        <v>500</v>
      </c>
      <c r="D792" s="33" t="s">
        <v>14</v>
      </c>
      <c r="E792" s="35">
        <v>2206</v>
      </c>
      <c r="F792" s="35">
        <v>2226</v>
      </c>
      <c r="G792" s="35">
        <v>333</v>
      </c>
      <c r="H792" s="24">
        <f t="shared" ref="H792" si="1333">(F792-E792)*C792</f>
        <v>10000</v>
      </c>
      <c r="I792" s="28">
        <v>0</v>
      </c>
      <c r="J792" s="29">
        <f t="shared" ref="J792" si="1334">SUM(I792,H792)</f>
        <v>10000</v>
      </c>
    </row>
    <row r="793" s="2" customFormat="1" customHeight="1" spans="1:10">
      <c r="A793" s="48">
        <v>44112</v>
      </c>
      <c r="B793" s="32" t="s">
        <v>154</v>
      </c>
      <c r="C793" s="33">
        <v>1851</v>
      </c>
      <c r="D793" s="33" t="s">
        <v>14</v>
      </c>
      <c r="E793" s="35">
        <v>435.65</v>
      </c>
      <c r="F793" s="35">
        <v>430.3</v>
      </c>
      <c r="G793" s="35">
        <v>333</v>
      </c>
      <c r="H793" s="24">
        <f t="shared" ref="H793" si="1335">(F793-E793)*C793</f>
        <v>-9902.84999999994</v>
      </c>
      <c r="I793" s="28">
        <v>0</v>
      </c>
      <c r="J793" s="29">
        <f t="shared" ref="J793" si="1336">SUM(I793,H793)</f>
        <v>-9902.84999999994</v>
      </c>
    </row>
    <row r="794" s="2" customFormat="1" customHeight="1" spans="1:10">
      <c r="A794" s="48">
        <v>44111</v>
      </c>
      <c r="B794" s="32" t="s">
        <v>77</v>
      </c>
      <c r="C794" s="33">
        <v>4000</v>
      </c>
      <c r="D794" s="33" t="s">
        <v>14</v>
      </c>
      <c r="E794" s="35">
        <v>328</v>
      </c>
      <c r="F794" s="35">
        <v>330</v>
      </c>
      <c r="G794" s="35">
        <v>333</v>
      </c>
      <c r="H794" s="24">
        <f t="shared" ref="H794" si="1337">(F794-E794)*C794</f>
        <v>8000</v>
      </c>
      <c r="I794" s="28">
        <f>(G794-F794)*C794</f>
        <v>12000</v>
      </c>
      <c r="J794" s="29">
        <f t="shared" ref="J794" si="1338">SUM(I794,H794)</f>
        <v>20000</v>
      </c>
    </row>
    <row r="795" s="2" customFormat="1" customHeight="1" spans="1:10">
      <c r="A795" s="48">
        <v>44109</v>
      </c>
      <c r="B795" s="32" t="s">
        <v>77</v>
      </c>
      <c r="C795" s="33">
        <v>4000</v>
      </c>
      <c r="D795" s="33" t="s">
        <v>14</v>
      </c>
      <c r="E795" s="35">
        <v>330</v>
      </c>
      <c r="F795" s="35">
        <v>333</v>
      </c>
      <c r="G795" s="35">
        <v>335</v>
      </c>
      <c r="H795" s="24">
        <f t="shared" ref="H795" si="1339">(F795-E795)*C795</f>
        <v>12000</v>
      </c>
      <c r="I795" s="28">
        <f>(G795-F795)*C795</f>
        <v>8000</v>
      </c>
      <c r="J795" s="29">
        <f t="shared" ref="J795" si="1340">SUM(I795,H795)</f>
        <v>20000</v>
      </c>
    </row>
    <row r="796" s="2" customFormat="1" customHeight="1" spans="1:10">
      <c r="A796" s="48">
        <v>44109</v>
      </c>
      <c r="B796" s="32" t="s">
        <v>77</v>
      </c>
      <c r="C796" s="33">
        <v>4000</v>
      </c>
      <c r="D796" s="33" t="s">
        <v>14</v>
      </c>
      <c r="E796" s="35">
        <v>316.5</v>
      </c>
      <c r="F796" s="35">
        <v>318.5</v>
      </c>
      <c r="G796" s="35">
        <v>320.6</v>
      </c>
      <c r="H796" s="24">
        <f t="shared" ref="H796" si="1341">(F796-E796)*C796</f>
        <v>8000</v>
      </c>
      <c r="I796" s="28">
        <f>(G796-F796)*C796</f>
        <v>8400.00000000009</v>
      </c>
      <c r="J796" s="29">
        <f t="shared" ref="J796" si="1342">SUM(I796,H796)</f>
        <v>16400.0000000001</v>
      </c>
    </row>
    <row r="797" s="2" customFormat="1" customHeight="1" spans="1:10">
      <c r="A797" s="48">
        <v>44109</v>
      </c>
      <c r="B797" s="32" t="s">
        <v>229</v>
      </c>
      <c r="C797" s="33">
        <v>3600</v>
      </c>
      <c r="D797" s="33" t="s">
        <v>14</v>
      </c>
      <c r="E797" s="35">
        <v>168</v>
      </c>
      <c r="F797" s="35">
        <v>168</v>
      </c>
      <c r="G797" s="35">
        <v>0</v>
      </c>
      <c r="H797" s="24">
        <f t="shared" ref="H797" si="1343">(F797-E797)*C797</f>
        <v>0</v>
      </c>
      <c r="I797" s="28">
        <v>0</v>
      </c>
      <c r="J797" s="29">
        <f t="shared" ref="J797" si="1344">SUM(I797,H797)</f>
        <v>0</v>
      </c>
    </row>
    <row r="798" s="2" customFormat="1" customHeight="1" spans="1:10">
      <c r="A798" s="48">
        <v>44109</v>
      </c>
      <c r="B798" s="32" t="s">
        <v>157</v>
      </c>
      <c r="C798" s="33">
        <v>6000</v>
      </c>
      <c r="D798" s="33" t="s">
        <v>14</v>
      </c>
      <c r="E798" s="35">
        <v>169.2</v>
      </c>
      <c r="F798" s="35">
        <v>168.1</v>
      </c>
      <c r="G798" s="35">
        <v>0</v>
      </c>
      <c r="H798" s="24">
        <f t="shared" ref="H798" si="1345">(F798-E798)*C798</f>
        <v>-6599.99999999997</v>
      </c>
      <c r="I798" s="28">
        <v>0</v>
      </c>
      <c r="J798" s="29">
        <f t="shared" ref="J798" si="1346">SUM(I798,H798)</f>
        <v>-6599.99999999997</v>
      </c>
    </row>
    <row r="799" s="2" customFormat="1" customHeight="1" spans="1:10">
      <c r="A799" s="48">
        <v>44105</v>
      </c>
      <c r="B799" s="32" t="s">
        <v>159</v>
      </c>
      <c r="C799" s="33">
        <v>5000</v>
      </c>
      <c r="D799" s="33" t="s">
        <v>14</v>
      </c>
      <c r="E799" s="35">
        <v>192.65</v>
      </c>
      <c r="F799" s="35">
        <v>195</v>
      </c>
      <c r="G799" s="35">
        <v>0</v>
      </c>
      <c r="H799" s="24">
        <f t="shared" ref="H799" si="1347">(F799-E799)*C799</f>
        <v>11750</v>
      </c>
      <c r="I799" s="28">
        <v>0</v>
      </c>
      <c r="J799" s="29">
        <f t="shared" ref="J799:J800" si="1348">SUM(I799,H799)</f>
        <v>11750</v>
      </c>
    </row>
    <row r="800" s="2" customFormat="1" customHeight="1" spans="1:10">
      <c r="A800" s="48">
        <v>44103</v>
      </c>
      <c r="B800" s="32" t="s">
        <v>73</v>
      </c>
      <c r="C800" s="33">
        <v>4000</v>
      </c>
      <c r="D800" s="33" t="s">
        <v>14</v>
      </c>
      <c r="E800" s="35">
        <v>308</v>
      </c>
      <c r="F800" s="35">
        <v>305.1</v>
      </c>
      <c r="G800" s="35">
        <v>0</v>
      </c>
      <c r="H800" s="24">
        <f t="shared" ref="H800" si="1349">(F800-E800)*C800</f>
        <v>-11599.9999999999</v>
      </c>
      <c r="I800" s="28">
        <v>0</v>
      </c>
      <c r="J800" s="29">
        <f t="shared" si="1348"/>
        <v>-11599.9999999999</v>
      </c>
    </row>
    <row r="801" s="2" customFormat="1" customHeight="1" spans="1:10">
      <c r="A801" s="48">
        <v>44102</v>
      </c>
      <c r="B801" s="32" t="s">
        <v>73</v>
      </c>
      <c r="C801" s="33">
        <v>4000</v>
      </c>
      <c r="D801" s="33" t="s">
        <v>14</v>
      </c>
      <c r="E801" s="35">
        <v>289.2</v>
      </c>
      <c r="F801" s="35">
        <v>292</v>
      </c>
      <c r="G801" s="35">
        <v>295</v>
      </c>
      <c r="H801" s="24">
        <f t="shared" ref="H801" si="1350">(F801-E801)*C801</f>
        <v>11200</v>
      </c>
      <c r="I801" s="28">
        <f>(G801-F801)*C801</f>
        <v>12000</v>
      </c>
      <c r="J801" s="29">
        <f t="shared" ref="J801" si="1351">SUM(I801,H801)</f>
        <v>23200</v>
      </c>
    </row>
    <row r="802" s="2" customFormat="1" customHeight="1" spans="1:10">
      <c r="A802" s="48">
        <v>44099</v>
      </c>
      <c r="B802" s="32" t="s">
        <v>230</v>
      </c>
      <c r="C802" s="33">
        <v>2700</v>
      </c>
      <c r="D802" s="33" t="s">
        <v>14</v>
      </c>
      <c r="E802" s="35">
        <v>510.55</v>
      </c>
      <c r="F802" s="35">
        <v>513.5</v>
      </c>
      <c r="G802" s="35">
        <v>0</v>
      </c>
      <c r="H802" s="24">
        <f t="shared" ref="H802" si="1352">(F802-E802)*C802</f>
        <v>7964.99999999997</v>
      </c>
      <c r="I802" s="28">
        <v>0</v>
      </c>
      <c r="J802" s="29">
        <f t="shared" ref="J802" si="1353">SUM(I802,H802)</f>
        <v>7964.99999999997</v>
      </c>
    </row>
    <row r="803" s="2" customFormat="1" customHeight="1" spans="1:10">
      <c r="A803" s="48">
        <v>44096</v>
      </c>
      <c r="B803" s="32" t="s">
        <v>231</v>
      </c>
      <c r="C803" s="33">
        <v>3100</v>
      </c>
      <c r="D803" s="33" t="s">
        <v>16</v>
      </c>
      <c r="E803" s="35">
        <v>150</v>
      </c>
      <c r="F803" s="35">
        <v>146.9</v>
      </c>
      <c r="G803" s="35">
        <v>0</v>
      </c>
      <c r="H803" s="24">
        <f>(E803-F803)*C803</f>
        <v>9609.99999999998</v>
      </c>
      <c r="I803" s="24">
        <v>0</v>
      </c>
      <c r="J803" s="29">
        <f t="shared" ref="J803" si="1354">SUM(I803,H803)</f>
        <v>9609.99999999998</v>
      </c>
    </row>
    <row r="804" s="2" customFormat="1" customHeight="1" spans="1:10">
      <c r="A804" s="48">
        <v>44096</v>
      </c>
      <c r="B804" s="32" t="s">
        <v>77</v>
      </c>
      <c r="C804" s="33">
        <v>4000</v>
      </c>
      <c r="D804" s="33" t="s">
        <v>16</v>
      </c>
      <c r="E804" s="35">
        <v>264</v>
      </c>
      <c r="F804" s="35">
        <v>262</v>
      </c>
      <c r="G804" s="35">
        <v>260</v>
      </c>
      <c r="H804" s="24">
        <f>(E804-F804)*C804</f>
        <v>8000</v>
      </c>
      <c r="I804" s="24">
        <f>(F804-G804)*C804</f>
        <v>8000</v>
      </c>
      <c r="J804" s="29">
        <f t="shared" ref="J804" si="1355">SUM(I804,H804)</f>
        <v>16000</v>
      </c>
    </row>
    <row r="805" s="2" customFormat="1" customHeight="1" spans="1:10">
      <c r="A805" s="48">
        <v>44096</v>
      </c>
      <c r="B805" s="32" t="s">
        <v>230</v>
      </c>
      <c r="C805" s="33">
        <v>2700</v>
      </c>
      <c r="D805" s="33" t="s">
        <v>16</v>
      </c>
      <c r="E805" s="35">
        <v>498.5</v>
      </c>
      <c r="F805" s="35">
        <v>496.5</v>
      </c>
      <c r="G805" s="35">
        <v>0</v>
      </c>
      <c r="H805" s="24">
        <f>(E805-F805)*C805</f>
        <v>5400</v>
      </c>
      <c r="I805" s="24">
        <v>0</v>
      </c>
      <c r="J805" s="29">
        <f t="shared" ref="J805" si="1356">SUM(I805,H805)</f>
        <v>5400</v>
      </c>
    </row>
    <row r="806" s="2" customFormat="1" customHeight="1" spans="1:10">
      <c r="A806" s="48">
        <v>44096</v>
      </c>
      <c r="B806" s="32" t="s">
        <v>232</v>
      </c>
      <c r="C806" s="33">
        <v>600</v>
      </c>
      <c r="D806" s="33" t="s">
        <v>16</v>
      </c>
      <c r="E806" s="35">
        <v>835</v>
      </c>
      <c r="F806" s="35">
        <v>846.5</v>
      </c>
      <c r="G806" s="35">
        <v>0</v>
      </c>
      <c r="H806" s="24">
        <f>(E806-F806)*C806</f>
        <v>-6900</v>
      </c>
      <c r="I806" s="24">
        <v>0</v>
      </c>
      <c r="J806" s="29">
        <f t="shared" ref="J806" si="1357">SUM(I806,H806)</f>
        <v>-6900</v>
      </c>
    </row>
    <row r="807" s="2" customFormat="1" customHeight="1" spans="1:10">
      <c r="A807" s="48">
        <v>44095</v>
      </c>
      <c r="B807" s="32" t="s">
        <v>233</v>
      </c>
      <c r="C807" s="33">
        <v>500</v>
      </c>
      <c r="D807" s="33" t="s">
        <v>14</v>
      </c>
      <c r="E807" s="35">
        <v>1890</v>
      </c>
      <c r="F807" s="35">
        <v>1868.2</v>
      </c>
      <c r="G807" s="35">
        <v>0</v>
      </c>
      <c r="H807" s="24">
        <f t="shared" ref="H807" si="1358">(F807-E807)*C807</f>
        <v>-10900</v>
      </c>
      <c r="I807" s="28">
        <v>0</v>
      </c>
      <c r="J807" s="29">
        <f t="shared" ref="J807" si="1359">SUM(I807,H807)</f>
        <v>-10900</v>
      </c>
    </row>
    <row r="808" s="2" customFormat="1" customHeight="1" spans="1:10">
      <c r="A808" s="48">
        <v>44095</v>
      </c>
      <c r="B808" s="32" t="s">
        <v>231</v>
      </c>
      <c r="C808" s="33">
        <v>3100</v>
      </c>
      <c r="D808" s="33" t="s">
        <v>16</v>
      </c>
      <c r="E808" s="35">
        <v>168</v>
      </c>
      <c r="F808" s="35">
        <v>165</v>
      </c>
      <c r="G808" s="35">
        <v>161.5</v>
      </c>
      <c r="H808" s="24">
        <f>(E808-F808)*C808</f>
        <v>9300</v>
      </c>
      <c r="I808" s="24">
        <f>(F808-G808)*C808</f>
        <v>10850</v>
      </c>
      <c r="J808" s="29">
        <f t="shared" ref="J808" si="1360">SUM(I808,H808)</f>
        <v>20150</v>
      </c>
    </row>
    <row r="809" s="2" customFormat="1" customHeight="1" spans="1:10">
      <c r="A809" s="48">
        <v>44095</v>
      </c>
      <c r="B809" s="32" t="s">
        <v>234</v>
      </c>
      <c r="C809" s="33">
        <v>1500</v>
      </c>
      <c r="D809" s="33" t="s">
        <v>14</v>
      </c>
      <c r="E809" s="35">
        <v>503</v>
      </c>
      <c r="F809" s="35">
        <v>495.5</v>
      </c>
      <c r="G809" s="35">
        <v>0</v>
      </c>
      <c r="H809" s="24">
        <f t="shared" ref="H809" si="1361">(F809-E809)*C809</f>
        <v>-11250</v>
      </c>
      <c r="I809" s="28">
        <v>0</v>
      </c>
      <c r="J809" s="29">
        <f t="shared" ref="J809" si="1362">SUM(I809,H809)</f>
        <v>-11250</v>
      </c>
    </row>
    <row r="810" s="2" customFormat="1" customHeight="1" spans="1:10">
      <c r="A810" s="48">
        <v>44092</v>
      </c>
      <c r="B810" s="32" t="s">
        <v>235</v>
      </c>
      <c r="C810" s="33">
        <v>500</v>
      </c>
      <c r="D810" s="33" t="s">
        <v>14</v>
      </c>
      <c r="E810" s="35">
        <v>1825.5</v>
      </c>
      <c r="F810" s="35">
        <v>1850</v>
      </c>
      <c r="G810" s="35">
        <v>1868</v>
      </c>
      <c r="H810" s="24">
        <f t="shared" ref="H810" si="1363">(F810-E810)*C810</f>
        <v>12250</v>
      </c>
      <c r="I810" s="28">
        <f>(G810-F810)*C810</f>
        <v>9000</v>
      </c>
      <c r="J810" s="29">
        <f t="shared" ref="J810" si="1364">SUM(I810,H810)</f>
        <v>21250</v>
      </c>
    </row>
    <row r="811" s="2" customFormat="1" customHeight="1" spans="1:10">
      <c r="A811" s="48">
        <v>44092</v>
      </c>
      <c r="B811" s="32" t="s">
        <v>59</v>
      </c>
      <c r="C811" s="33">
        <v>9000</v>
      </c>
      <c r="D811" s="33" t="s">
        <v>14</v>
      </c>
      <c r="E811" s="35">
        <v>80.55</v>
      </c>
      <c r="F811" s="35">
        <v>81.55</v>
      </c>
      <c r="G811" s="35">
        <v>83</v>
      </c>
      <c r="H811" s="24">
        <f t="shared" ref="H811" si="1365">(F811-E811)*C811</f>
        <v>9000</v>
      </c>
      <c r="I811" s="28">
        <f>(G811-F811)*C811</f>
        <v>13050</v>
      </c>
      <c r="J811" s="29">
        <f t="shared" ref="J811" si="1366">SUM(I811,H811)</f>
        <v>22050</v>
      </c>
    </row>
    <row r="812" s="2" customFormat="1" customHeight="1" spans="1:10">
      <c r="A812" s="48">
        <v>44091</v>
      </c>
      <c r="B812" s="32" t="s">
        <v>63</v>
      </c>
      <c r="C812" s="33">
        <v>5000</v>
      </c>
      <c r="D812" s="33" t="s">
        <v>14</v>
      </c>
      <c r="E812" s="35">
        <v>131.5</v>
      </c>
      <c r="F812" s="35">
        <v>132.55</v>
      </c>
      <c r="G812" s="35">
        <v>0</v>
      </c>
      <c r="H812" s="24">
        <f t="shared" ref="H812" si="1367">(F812-E812)*C812</f>
        <v>5250.00000000006</v>
      </c>
      <c r="I812" s="28">
        <v>0</v>
      </c>
      <c r="J812" s="29">
        <f t="shared" ref="J812" si="1368">SUM(I812,H812)</f>
        <v>5250.00000000006</v>
      </c>
    </row>
    <row r="813" s="2" customFormat="1" customHeight="1" spans="1:10">
      <c r="A813" s="48">
        <v>44090</v>
      </c>
      <c r="B813" s="32" t="s">
        <v>156</v>
      </c>
      <c r="C813" s="33">
        <v>5700</v>
      </c>
      <c r="D813" s="33" t="s">
        <v>14</v>
      </c>
      <c r="E813" s="35">
        <v>151.35</v>
      </c>
      <c r="F813" s="35">
        <v>151.35</v>
      </c>
      <c r="G813" s="35">
        <v>0</v>
      </c>
      <c r="H813" s="24">
        <f t="shared" ref="H813" si="1369">(F813-E813)*C813</f>
        <v>0</v>
      </c>
      <c r="I813" s="28">
        <v>0</v>
      </c>
      <c r="J813" s="29">
        <v>0</v>
      </c>
    </row>
    <row r="814" s="2" customFormat="1" customHeight="1" spans="1:10">
      <c r="A814" s="48">
        <v>44088</v>
      </c>
      <c r="B814" s="32" t="s">
        <v>155</v>
      </c>
      <c r="C814" s="33">
        <v>1100</v>
      </c>
      <c r="D814" s="33" t="s">
        <v>14</v>
      </c>
      <c r="E814" s="35">
        <v>1218.8</v>
      </c>
      <c r="F814" s="35">
        <v>1228</v>
      </c>
      <c r="G814" s="35">
        <v>1238</v>
      </c>
      <c r="H814" s="24">
        <f t="shared" ref="H814" si="1370">(F814-E814)*C814</f>
        <v>10120.0000000001</v>
      </c>
      <c r="I814" s="28">
        <f>(G814-F814)*C814</f>
        <v>11000</v>
      </c>
      <c r="J814" s="29">
        <f t="shared" ref="J814" si="1371">SUM(I814,H814)</f>
        <v>21120.0000000001</v>
      </c>
    </row>
    <row r="815" s="2" customFormat="1" customHeight="1" spans="1:10">
      <c r="A815" s="48">
        <v>44085</v>
      </c>
      <c r="B815" s="32" t="s">
        <v>225</v>
      </c>
      <c r="C815" s="33">
        <v>750</v>
      </c>
      <c r="D815" s="33" t="s">
        <v>14</v>
      </c>
      <c r="E815" s="35">
        <v>1118</v>
      </c>
      <c r="F815" s="35">
        <v>1130</v>
      </c>
      <c r="G815" s="35">
        <v>0</v>
      </c>
      <c r="H815" s="24">
        <f t="shared" ref="H815" si="1372">(F815-E815)*C815</f>
        <v>9000</v>
      </c>
      <c r="I815" s="28">
        <v>0</v>
      </c>
      <c r="J815" s="29">
        <f t="shared" ref="J815" si="1373">SUM(I815,H815)</f>
        <v>9000</v>
      </c>
    </row>
    <row r="816" s="2" customFormat="1" customHeight="1" spans="1:10">
      <c r="A816" s="48">
        <v>44084</v>
      </c>
      <c r="B816" s="32" t="s">
        <v>77</v>
      </c>
      <c r="C816" s="33">
        <v>4000</v>
      </c>
      <c r="D816" s="33" t="s">
        <v>14</v>
      </c>
      <c r="E816" s="35">
        <v>300.5</v>
      </c>
      <c r="F816" s="35">
        <v>303</v>
      </c>
      <c r="G816" s="35">
        <v>306</v>
      </c>
      <c r="H816" s="24">
        <f t="shared" ref="H816" si="1374">(F816-E816)*C816</f>
        <v>10000</v>
      </c>
      <c r="I816" s="28">
        <f>(G816-F816)*C816</f>
        <v>12000</v>
      </c>
      <c r="J816" s="29">
        <f t="shared" ref="J816" si="1375">SUM(I816,H816)</f>
        <v>22000</v>
      </c>
    </row>
    <row r="817" s="2" customFormat="1" customHeight="1" spans="1:10">
      <c r="A817" s="48">
        <v>44082</v>
      </c>
      <c r="B817" s="32" t="s">
        <v>154</v>
      </c>
      <c r="C817" s="33">
        <v>1851</v>
      </c>
      <c r="D817" s="33" t="s">
        <v>16</v>
      </c>
      <c r="E817" s="35">
        <v>513</v>
      </c>
      <c r="F817" s="35">
        <v>508</v>
      </c>
      <c r="G817" s="35">
        <v>0</v>
      </c>
      <c r="H817" s="24">
        <f>(E817-F817)*C817</f>
        <v>9255</v>
      </c>
      <c r="I817" s="24">
        <v>0</v>
      </c>
      <c r="J817" s="29">
        <f t="shared" ref="J817" si="1376">SUM(I817,H817)</f>
        <v>9255</v>
      </c>
    </row>
    <row r="818" s="2" customFormat="1" customHeight="1" spans="1:10">
      <c r="A818" s="48">
        <v>44081</v>
      </c>
      <c r="B818" s="32" t="s">
        <v>230</v>
      </c>
      <c r="C818" s="33">
        <v>2700</v>
      </c>
      <c r="D818" s="33" t="s">
        <v>16</v>
      </c>
      <c r="E818" s="35">
        <v>566</v>
      </c>
      <c r="F818" s="35">
        <v>563</v>
      </c>
      <c r="G818" s="35">
        <v>560</v>
      </c>
      <c r="H818" s="24">
        <f>(E818-F818)*C818</f>
        <v>8100</v>
      </c>
      <c r="I818" s="24">
        <f>(F818-G818)*C818</f>
        <v>8100</v>
      </c>
      <c r="J818" s="29">
        <f t="shared" ref="J818" si="1377">SUM(I818,H818)</f>
        <v>16200</v>
      </c>
    </row>
    <row r="819" s="2" customFormat="1" customHeight="1" spans="1:10">
      <c r="A819" s="48">
        <v>44078</v>
      </c>
      <c r="B819" s="32" t="s">
        <v>230</v>
      </c>
      <c r="C819" s="33">
        <v>2700</v>
      </c>
      <c r="D819" s="33" t="s">
        <v>14</v>
      </c>
      <c r="E819" s="35">
        <v>580</v>
      </c>
      <c r="F819" s="35">
        <v>583</v>
      </c>
      <c r="G819" s="35">
        <v>588</v>
      </c>
      <c r="H819" s="24">
        <f t="shared" ref="H819" si="1378">(F819-E819)*C819</f>
        <v>8100</v>
      </c>
      <c r="I819" s="28">
        <f>(G819-F819)*C819</f>
        <v>13500</v>
      </c>
      <c r="J819" s="29">
        <f t="shared" ref="J819" si="1379">SUM(I819,H819)</f>
        <v>21600</v>
      </c>
    </row>
    <row r="820" s="2" customFormat="1" customHeight="1" spans="1:10">
      <c r="A820" s="48">
        <v>44077</v>
      </c>
      <c r="B820" s="32" t="s">
        <v>230</v>
      </c>
      <c r="C820" s="33">
        <v>2700</v>
      </c>
      <c r="D820" s="33" t="s">
        <v>14</v>
      </c>
      <c r="E820" s="35">
        <v>558</v>
      </c>
      <c r="F820" s="35">
        <v>562</v>
      </c>
      <c r="G820" s="35">
        <v>568</v>
      </c>
      <c r="H820" s="24">
        <f t="shared" ref="H820" si="1380">(F820-E820)*C820</f>
        <v>10800</v>
      </c>
      <c r="I820" s="28">
        <f>(G820-F820)*C820</f>
        <v>16200</v>
      </c>
      <c r="J820" s="29">
        <f t="shared" ref="J820" si="1381">SUM(I820,H820)</f>
        <v>27000</v>
      </c>
    </row>
    <row r="821" s="2" customFormat="1" customHeight="1" spans="1:10">
      <c r="A821" s="48">
        <v>44076</v>
      </c>
      <c r="B821" s="32" t="s">
        <v>154</v>
      </c>
      <c r="C821" s="33">
        <v>1851</v>
      </c>
      <c r="D821" s="33" t="s">
        <v>14</v>
      </c>
      <c r="E821" s="35">
        <v>558</v>
      </c>
      <c r="F821" s="35">
        <v>553.5</v>
      </c>
      <c r="G821" s="35">
        <v>0</v>
      </c>
      <c r="H821" s="24">
        <f t="shared" ref="H821" si="1382">(F821-E821)*C821</f>
        <v>-8329.5</v>
      </c>
      <c r="I821" s="28">
        <v>0</v>
      </c>
      <c r="J821" s="29">
        <f t="shared" ref="J821" si="1383">SUM(I821,H821)</f>
        <v>-8329.5</v>
      </c>
    </row>
    <row r="822" s="2" customFormat="1" customHeight="1" spans="1:10">
      <c r="A822" s="48">
        <v>44076</v>
      </c>
      <c r="B822" s="32" t="s">
        <v>159</v>
      </c>
      <c r="C822" s="33">
        <v>5000</v>
      </c>
      <c r="D822" s="33" t="s">
        <v>14</v>
      </c>
      <c r="E822" s="35">
        <v>221.55</v>
      </c>
      <c r="F822" s="35">
        <v>223.55</v>
      </c>
      <c r="G822" s="35">
        <v>0</v>
      </c>
      <c r="H822" s="24">
        <f t="shared" ref="H822" si="1384">(F822-E822)*C822</f>
        <v>10000</v>
      </c>
      <c r="I822" s="28">
        <v>0</v>
      </c>
      <c r="J822" s="29">
        <f t="shared" ref="J822" si="1385">SUM(I822,H822)</f>
        <v>10000</v>
      </c>
    </row>
    <row r="823" s="2" customFormat="1" customHeight="1" spans="1:10">
      <c r="A823" s="48">
        <v>44075</v>
      </c>
      <c r="B823" s="32" t="s">
        <v>236</v>
      </c>
      <c r="C823" s="33">
        <v>5000</v>
      </c>
      <c r="D823" s="33" t="s">
        <v>16</v>
      </c>
      <c r="E823" s="35">
        <v>120</v>
      </c>
      <c r="F823" s="35">
        <v>118.5</v>
      </c>
      <c r="G823" s="35">
        <v>0</v>
      </c>
      <c r="H823" s="24">
        <f>(E823-F823)*C823</f>
        <v>7500</v>
      </c>
      <c r="I823" s="24">
        <v>0</v>
      </c>
      <c r="J823" s="29">
        <f t="shared" ref="J823" si="1386">SUM(I823,H823)</f>
        <v>7500</v>
      </c>
    </row>
    <row r="824" s="2" customFormat="1" customHeight="1" spans="1:10">
      <c r="A824" s="48">
        <v>44075</v>
      </c>
      <c r="B824" s="32" t="s">
        <v>154</v>
      </c>
      <c r="C824" s="33">
        <v>1851</v>
      </c>
      <c r="D824" s="33" t="s">
        <v>14</v>
      </c>
      <c r="E824" s="35">
        <v>535</v>
      </c>
      <c r="F824" s="35">
        <v>540</v>
      </c>
      <c r="G824" s="35">
        <v>545</v>
      </c>
      <c r="H824" s="24">
        <f t="shared" ref="H824" si="1387">(F824-E824)*C824</f>
        <v>9255</v>
      </c>
      <c r="I824" s="28">
        <f>(G824-F824)*C824</f>
        <v>9255</v>
      </c>
      <c r="J824" s="29">
        <f t="shared" ref="J824" si="1388">SUM(I824,H824)</f>
        <v>18510</v>
      </c>
    </row>
    <row r="825" s="2" customFormat="1" customHeight="1" spans="1:10">
      <c r="A825" s="48">
        <v>44075</v>
      </c>
      <c r="B825" s="32" t="s">
        <v>159</v>
      </c>
      <c r="C825" s="33">
        <v>5000</v>
      </c>
      <c r="D825" s="33" t="s">
        <v>14</v>
      </c>
      <c r="E825" s="35">
        <v>213.65</v>
      </c>
      <c r="F825" s="35">
        <v>215</v>
      </c>
      <c r="G825" s="35">
        <v>0</v>
      </c>
      <c r="H825" s="24">
        <f t="shared" ref="H825" si="1389">(F825-E825)*C825</f>
        <v>6749.99999999997</v>
      </c>
      <c r="I825" s="28">
        <v>0</v>
      </c>
      <c r="J825" s="29">
        <f t="shared" ref="J825" si="1390">SUM(I825,H825)</f>
        <v>6749.99999999997</v>
      </c>
    </row>
    <row r="826" s="2" customFormat="1" customHeight="1" spans="1:10">
      <c r="A826" s="48">
        <v>44074</v>
      </c>
      <c r="B826" s="32" t="s">
        <v>159</v>
      </c>
      <c r="C826" s="33">
        <v>5000</v>
      </c>
      <c r="D826" s="33" t="s">
        <v>16</v>
      </c>
      <c r="E826" s="35">
        <v>214.5</v>
      </c>
      <c r="F826" s="35">
        <v>212.55</v>
      </c>
      <c r="G826" s="35">
        <v>210</v>
      </c>
      <c r="H826" s="24">
        <f>(E826-F826)*C826</f>
        <v>9749.99999999994</v>
      </c>
      <c r="I826" s="24">
        <f>(F826-G826)*C826</f>
        <v>12750.0000000001</v>
      </c>
      <c r="J826" s="29">
        <f t="shared" ref="J826" si="1391">SUM(I826,H826)</f>
        <v>22500</v>
      </c>
    </row>
    <row r="827" s="2" customFormat="1" customHeight="1" spans="1:10">
      <c r="A827" s="48">
        <v>44074</v>
      </c>
      <c r="B827" s="32" t="s">
        <v>237</v>
      </c>
      <c r="C827" s="33">
        <v>5700</v>
      </c>
      <c r="D827" s="33" t="s">
        <v>14</v>
      </c>
      <c r="E827" s="35">
        <v>148</v>
      </c>
      <c r="F827" s="35">
        <v>146.5</v>
      </c>
      <c r="G827" s="35">
        <v>0</v>
      </c>
      <c r="H827" s="24">
        <f t="shared" ref="H827" si="1392">(F827-E827)*C827</f>
        <v>-8550</v>
      </c>
      <c r="I827" s="28">
        <v>0</v>
      </c>
      <c r="J827" s="29">
        <f t="shared" ref="J827" si="1393">SUM(I827,H827)</f>
        <v>-8550</v>
      </c>
    </row>
    <row r="828" s="2" customFormat="1" customHeight="1" spans="1:10">
      <c r="A828" s="48">
        <v>44074</v>
      </c>
      <c r="B828" s="32" t="s">
        <v>151</v>
      </c>
      <c r="C828" s="33">
        <v>19000</v>
      </c>
      <c r="D828" s="33" t="s">
        <v>16</v>
      </c>
      <c r="E828" s="35">
        <v>40.8</v>
      </c>
      <c r="F828" s="35">
        <v>40.2</v>
      </c>
      <c r="G828" s="35">
        <v>210</v>
      </c>
      <c r="H828" s="24">
        <f>(E828-F828)*C828</f>
        <v>11399.9999999999</v>
      </c>
      <c r="I828" s="28">
        <v>0</v>
      </c>
      <c r="J828" s="29">
        <f t="shared" ref="J828" si="1394">SUM(I828,H828)</f>
        <v>11399.9999999999</v>
      </c>
    </row>
    <row r="829" s="2" customFormat="1" customHeight="1" spans="1:10">
      <c r="A829" s="48">
        <v>44070</v>
      </c>
      <c r="B829" s="32" t="s">
        <v>155</v>
      </c>
      <c r="C829" s="33">
        <v>1100</v>
      </c>
      <c r="D829" s="33" t="s">
        <v>14</v>
      </c>
      <c r="E829" s="35">
        <v>1140</v>
      </c>
      <c r="F829" s="35">
        <v>1150.1</v>
      </c>
      <c r="G829" s="35">
        <v>1165</v>
      </c>
      <c r="H829" s="24">
        <f t="shared" ref="H829" si="1395">(F829-E829)*C829</f>
        <v>11109.9999999999</v>
      </c>
      <c r="I829" s="28">
        <f>(G829-F829)*C829</f>
        <v>16390.0000000001</v>
      </c>
      <c r="J829" s="29">
        <f t="shared" ref="J829" si="1396">SUM(I829,H829)</f>
        <v>27500</v>
      </c>
    </row>
    <row r="830" s="2" customFormat="1" customHeight="1" spans="1:10">
      <c r="A830" s="48">
        <v>44070</v>
      </c>
      <c r="B830" s="32" t="s">
        <v>55</v>
      </c>
      <c r="C830" s="33">
        <v>2600</v>
      </c>
      <c r="D830" s="33" t="s">
        <v>14</v>
      </c>
      <c r="E830" s="35">
        <v>205.3</v>
      </c>
      <c r="F830" s="35">
        <v>208</v>
      </c>
      <c r="G830" s="35">
        <v>0</v>
      </c>
      <c r="H830" s="24">
        <f t="shared" ref="H830" si="1397">(F830-E830)*C830</f>
        <v>7019.99999999997</v>
      </c>
      <c r="I830" s="28">
        <v>0</v>
      </c>
      <c r="J830" s="29">
        <f t="shared" ref="J830" si="1398">SUM(I830,H830)</f>
        <v>7019.99999999997</v>
      </c>
    </row>
    <row r="831" s="2" customFormat="1" customHeight="1" spans="1:10">
      <c r="A831" s="48">
        <v>44070</v>
      </c>
      <c r="B831" s="32" t="s">
        <v>237</v>
      </c>
      <c r="C831" s="33">
        <v>5700</v>
      </c>
      <c r="D831" s="33" t="s">
        <v>14</v>
      </c>
      <c r="E831" s="35">
        <v>142.65</v>
      </c>
      <c r="F831" s="35">
        <v>144</v>
      </c>
      <c r="G831" s="35">
        <v>146</v>
      </c>
      <c r="H831" s="24">
        <f t="shared" ref="H831" si="1399">(F831-E831)*C831</f>
        <v>7694.99999999997</v>
      </c>
      <c r="I831" s="28">
        <f>(G831-F831)*C831</f>
        <v>11400</v>
      </c>
      <c r="J831" s="29">
        <f t="shared" ref="J831" si="1400">SUM(I831,H831)</f>
        <v>19095</v>
      </c>
    </row>
    <row r="832" s="2" customFormat="1" customHeight="1" spans="1:10">
      <c r="A832" s="48">
        <v>44070</v>
      </c>
      <c r="B832" s="32" t="s">
        <v>236</v>
      </c>
      <c r="C832" s="33">
        <v>5000</v>
      </c>
      <c r="D832" s="33" t="s">
        <v>14</v>
      </c>
      <c r="E832" s="35">
        <v>137.5</v>
      </c>
      <c r="F832" s="35">
        <v>138.5</v>
      </c>
      <c r="G832" s="35">
        <v>0</v>
      </c>
      <c r="H832" s="24">
        <f t="shared" ref="H832" si="1401">(F832-E832)*C832</f>
        <v>5000</v>
      </c>
      <c r="I832" s="28">
        <v>0</v>
      </c>
      <c r="J832" s="29">
        <f t="shared" ref="J832" si="1402">SUM(I832,H832)</f>
        <v>5000</v>
      </c>
    </row>
    <row r="833" s="2" customFormat="1" customHeight="1" spans="1:10">
      <c r="A833" s="48">
        <v>44070</v>
      </c>
      <c r="B833" s="32" t="s">
        <v>61</v>
      </c>
      <c r="C833" s="33">
        <v>1300</v>
      </c>
      <c r="D833" s="33" t="s">
        <v>14</v>
      </c>
      <c r="E833" s="35">
        <v>639.8</v>
      </c>
      <c r="F833" s="35">
        <v>633</v>
      </c>
      <c r="G833" s="35">
        <v>0</v>
      </c>
      <c r="H833" s="24">
        <f t="shared" ref="H833" si="1403">(F833-E833)*C833</f>
        <v>-8839.99999999994</v>
      </c>
      <c r="I833" s="28">
        <v>0</v>
      </c>
      <c r="J833" s="29">
        <f t="shared" ref="J833" si="1404">SUM(I833,H833)</f>
        <v>-8839.99999999994</v>
      </c>
    </row>
    <row r="834" s="2" customFormat="1" customHeight="1" spans="1:10">
      <c r="A834" s="48">
        <v>44070</v>
      </c>
      <c r="B834" s="32" t="s">
        <v>77</v>
      </c>
      <c r="C834" s="33">
        <v>4000</v>
      </c>
      <c r="D834" s="33" t="s">
        <v>14</v>
      </c>
      <c r="E834" s="35">
        <v>291</v>
      </c>
      <c r="F834" s="35">
        <v>288</v>
      </c>
      <c r="G834" s="35">
        <v>0</v>
      </c>
      <c r="H834" s="24">
        <f t="shared" ref="H834" si="1405">(F834-E834)*C834</f>
        <v>-12000</v>
      </c>
      <c r="I834" s="28">
        <v>0</v>
      </c>
      <c r="J834" s="29">
        <f t="shared" ref="J834" si="1406">SUM(I834,H834)</f>
        <v>-12000</v>
      </c>
    </row>
    <row r="835" s="2" customFormat="1" customHeight="1" spans="1:10">
      <c r="A835" s="48">
        <v>44069</v>
      </c>
      <c r="B835" s="32" t="s">
        <v>238</v>
      </c>
      <c r="C835" s="33">
        <v>800</v>
      </c>
      <c r="D835" s="33" t="s">
        <v>14</v>
      </c>
      <c r="E835" s="35">
        <v>1401</v>
      </c>
      <c r="F835" s="35">
        <v>1410</v>
      </c>
      <c r="G835" s="35">
        <v>0</v>
      </c>
      <c r="H835" s="24">
        <f t="shared" ref="H835" si="1407">(F835-E835)*C835</f>
        <v>7200</v>
      </c>
      <c r="I835" s="28">
        <v>0</v>
      </c>
      <c r="J835" s="29">
        <f t="shared" ref="J835" si="1408">SUM(I835,H835)</f>
        <v>7200</v>
      </c>
    </row>
    <row r="836" s="2" customFormat="1" customHeight="1" spans="1:10">
      <c r="A836" s="48">
        <v>44069</v>
      </c>
      <c r="B836" s="32" t="s">
        <v>238</v>
      </c>
      <c r="C836" s="33">
        <v>800</v>
      </c>
      <c r="D836" s="33" t="s">
        <v>14</v>
      </c>
      <c r="E836" s="35">
        <v>1401</v>
      </c>
      <c r="F836" s="35">
        <v>1410</v>
      </c>
      <c r="G836" s="35">
        <v>0</v>
      </c>
      <c r="H836" s="24">
        <f t="shared" ref="H836" si="1409">(F836-E836)*C836</f>
        <v>7200</v>
      </c>
      <c r="I836" s="28">
        <v>0</v>
      </c>
      <c r="J836" s="29">
        <f t="shared" ref="J836" si="1410">SUM(I836,H836)</f>
        <v>7200</v>
      </c>
    </row>
    <row r="837" s="2" customFormat="1" customHeight="1" spans="1:10">
      <c r="A837" s="48">
        <v>44069</v>
      </c>
      <c r="B837" s="32" t="s">
        <v>237</v>
      </c>
      <c r="C837" s="33">
        <v>5700</v>
      </c>
      <c r="D837" s="33" t="s">
        <v>14</v>
      </c>
      <c r="E837" s="35">
        <v>132.8</v>
      </c>
      <c r="F837" s="35">
        <v>133.8</v>
      </c>
      <c r="G837" s="35">
        <v>135</v>
      </c>
      <c r="H837" s="24">
        <f t="shared" ref="H837" si="1411">(F837-E837)*C837</f>
        <v>5700</v>
      </c>
      <c r="I837" s="28">
        <f>(G837-F837)*C837</f>
        <v>6839.99999999994</v>
      </c>
      <c r="J837" s="29">
        <f t="shared" ref="J837" si="1412">SUM(I837,H837)</f>
        <v>12539.9999999999</v>
      </c>
    </row>
    <row r="838" s="2" customFormat="1" customHeight="1" spans="1:10">
      <c r="A838" s="48">
        <v>44069</v>
      </c>
      <c r="B838" s="32" t="s">
        <v>45</v>
      </c>
      <c r="C838" s="33">
        <v>2500</v>
      </c>
      <c r="D838" s="33" t="s">
        <v>14</v>
      </c>
      <c r="E838" s="35">
        <v>246</v>
      </c>
      <c r="F838" s="35">
        <v>243.5</v>
      </c>
      <c r="G838" s="35">
        <v>0</v>
      </c>
      <c r="H838" s="24">
        <f t="shared" ref="H838" si="1413">(F838-E838)*C838</f>
        <v>-6250</v>
      </c>
      <c r="I838" s="28">
        <v>0</v>
      </c>
      <c r="J838" s="29">
        <f t="shared" ref="J838" si="1414">SUM(I838,H838)</f>
        <v>-6250</v>
      </c>
    </row>
    <row r="839" s="2" customFormat="1" customHeight="1" spans="1:10">
      <c r="A839" s="48">
        <v>44067</v>
      </c>
      <c r="B839" s="32" t="s">
        <v>239</v>
      </c>
      <c r="C839" s="33">
        <v>3300</v>
      </c>
      <c r="D839" s="33" t="s">
        <v>14</v>
      </c>
      <c r="E839" s="35">
        <v>164.65</v>
      </c>
      <c r="F839" s="35">
        <v>166.65</v>
      </c>
      <c r="G839" s="35">
        <v>0</v>
      </c>
      <c r="H839" s="24">
        <f t="shared" ref="H839:H847" si="1415">(F839-E839)*C839</f>
        <v>6600</v>
      </c>
      <c r="I839" s="28">
        <v>0</v>
      </c>
      <c r="J839" s="29">
        <f t="shared" ref="J839:J845" si="1416">SUM(I839,H839)</f>
        <v>6600</v>
      </c>
    </row>
    <row r="840" s="2" customFormat="1" customHeight="1" spans="1:10">
      <c r="A840" s="48">
        <v>44067</v>
      </c>
      <c r="B840" s="32" t="s">
        <v>157</v>
      </c>
      <c r="C840" s="33">
        <v>6000</v>
      </c>
      <c r="D840" s="33" t="s">
        <v>14</v>
      </c>
      <c r="E840" s="35">
        <v>162.5</v>
      </c>
      <c r="F840" s="35">
        <v>162.5</v>
      </c>
      <c r="G840" s="35">
        <v>0</v>
      </c>
      <c r="H840" s="24">
        <f t="shared" si="1415"/>
        <v>0</v>
      </c>
      <c r="I840" s="28">
        <v>0</v>
      </c>
      <c r="J840" s="29">
        <f t="shared" si="1416"/>
        <v>0</v>
      </c>
    </row>
    <row r="841" s="2" customFormat="1" customHeight="1" spans="1:10">
      <c r="A841" s="48">
        <v>44064</v>
      </c>
      <c r="B841" s="32" t="s">
        <v>230</v>
      </c>
      <c r="C841" s="33">
        <v>2700</v>
      </c>
      <c r="D841" s="33" t="s">
        <v>16</v>
      </c>
      <c r="E841" s="35">
        <v>545</v>
      </c>
      <c r="F841" s="35">
        <v>548.5</v>
      </c>
      <c r="G841" s="35">
        <v>0</v>
      </c>
      <c r="H841" s="24">
        <f t="shared" si="1415"/>
        <v>9450</v>
      </c>
      <c r="I841" s="28">
        <v>0</v>
      </c>
      <c r="J841" s="29">
        <f t="shared" si="1416"/>
        <v>9450</v>
      </c>
    </row>
    <row r="842" s="2" customFormat="1" customHeight="1" spans="1:10">
      <c r="A842" s="48">
        <v>44064</v>
      </c>
      <c r="B842" s="32" t="s">
        <v>240</v>
      </c>
      <c r="C842" s="33">
        <v>1000</v>
      </c>
      <c r="D842" s="33" t="s">
        <v>14</v>
      </c>
      <c r="E842" s="35">
        <v>676</v>
      </c>
      <c r="F842" s="35">
        <v>668.8</v>
      </c>
      <c r="G842" s="35">
        <v>0</v>
      </c>
      <c r="H842" s="24">
        <f t="shared" si="1415"/>
        <v>-7200.00000000005</v>
      </c>
      <c r="I842" s="28">
        <v>0</v>
      </c>
      <c r="J842" s="29">
        <f t="shared" si="1416"/>
        <v>-7200.00000000005</v>
      </c>
    </row>
    <row r="843" s="2" customFormat="1" customHeight="1" spans="1:10">
      <c r="A843" s="48">
        <v>44063</v>
      </c>
      <c r="B843" s="32" t="s">
        <v>59</v>
      </c>
      <c r="C843" s="33">
        <v>9000</v>
      </c>
      <c r="D843" s="33" t="s">
        <v>14</v>
      </c>
      <c r="E843" s="35">
        <v>71.3</v>
      </c>
      <c r="F843" s="35">
        <v>72.3</v>
      </c>
      <c r="G843" s="35">
        <v>0</v>
      </c>
      <c r="H843" s="24">
        <f t="shared" si="1415"/>
        <v>9000</v>
      </c>
      <c r="I843" s="28">
        <v>0</v>
      </c>
      <c r="J843" s="29">
        <f t="shared" si="1416"/>
        <v>9000</v>
      </c>
    </row>
    <row r="844" s="2" customFormat="1" customHeight="1" spans="1:10">
      <c r="A844" s="48">
        <v>44063</v>
      </c>
      <c r="B844" s="32" t="s">
        <v>36</v>
      </c>
      <c r="C844" s="33">
        <v>3000</v>
      </c>
      <c r="D844" s="33" t="s">
        <v>14</v>
      </c>
      <c r="E844" s="35">
        <v>205.65</v>
      </c>
      <c r="F844" s="35">
        <v>202.2</v>
      </c>
      <c r="G844" s="35">
        <v>0</v>
      </c>
      <c r="H844" s="24">
        <f t="shared" si="1415"/>
        <v>-10350.0000000001</v>
      </c>
      <c r="I844" s="28">
        <v>0</v>
      </c>
      <c r="J844" s="29">
        <f t="shared" si="1416"/>
        <v>-10350.0000000001</v>
      </c>
    </row>
    <row r="845" s="2" customFormat="1" customHeight="1" spans="1:10">
      <c r="A845" s="48">
        <v>44062</v>
      </c>
      <c r="B845" s="32" t="s">
        <v>159</v>
      </c>
      <c r="C845" s="33">
        <v>5000</v>
      </c>
      <c r="D845" s="33" t="s">
        <v>14</v>
      </c>
      <c r="E845" s="35">
        <v>226.8</v>
      </c>
      <c r="F845" s="35">
        <v>230.1</v>
      </c>
      <c r="G845" s="35">
        <v>0</v>
      </c>
      <c r="H845" s="24">
        <f t="shared" si="1415"/>
        <v>16499.9999999999</v>
      </c>
      <c r="I845" s="28">
        <v>0</v>
      </c>
      <c r="J845" s="29">
        <f t="shared" si="1416"/>
        <v>16499.9999999999</v>
      </c>
    </row>
    <row r="846" s="2" customFormat="1" customHeight="1" spans="1:10">
      <c r="A846" s="48">
        <v>44061</v>
      </c>
      <c r="B846" s="32" t="s">
        <v>59</v>
      </c>
      <c r="C846" s="33">
        <v>9000</v>
      </c>
      <c r="D846" s="33" t="s">
        <v>14</v>
      </c>
      <c r="E846" s="35">
        <v>68</v>
      </c>
      <c r="F846" s="35">
        <v>69</v>
      </c>
      <c r="G846" s="35">
        <v>0</v>
      </c>
      <c r="H846" s="24">
        <f t="shared" si="1415"/>
        <v>9000</v>
      </c>
      <c r="I846" s="28">
        <v>0</v>
      </c>
      <c r="J846" s="29">
        <v>9000</v>
      </c>
    </row>
    <row r="847" s="2" customFormat="1" customHeight="1" spans="1:10">
      <c r="A847" s="48">
        <v>44061</v>
      </c>
      <c r="B847" s="32" t="s">
        <v>77</v>
      </c>
      <c r="C847" s="33">
        <v>4000</v>
      </c>
      <c r="D847" s="33" t="s">
        <v>14</v>
      </c>
      <c r="E847" s="35">
        <v>214.5</v>
      </c>
      <c r="F847" s="35">
        <v>215</v>
      </c>
      <c r="G847" s="35">
        <v>0</v>
      </c>
      <c r="H847" s="24">
        <f t="shared" si="1415"/>
        <v>2000</v>
      </c>
      <c r="I847" s="28">
        <v>0</v>
      </c>
      <c r="J847" s="29">
        <v>2000</v>
      </c>
    </row>
    <row r="848" s="2" customFormat="1" customHeight="1" spans="1:10">
      <c r="A848" s="48">
        <v>44061</v>
      </c>
      <c r="B848" s="32" t="s">
        <v>241</v>
      </c>
      <c r="C848" s="33">
        <v>1500</v>
      </c>
      <c r="D848" s="33" t="s">
        <v>14</v>
      </c>
      <c r="E848" s="35">
        <v>430</v>
      </c>
      <c r="F848" s="35">
        <v>435</v>
      </c>
      <c r="G848" s="35">
        <v>0</v>
      </c>
      <c r="H848" s="24">
        <v>7500</v>
      </c>
      <c r="I848" s="28">
        <v>0</v>
      </c>
      <c r="J848" s="24">
        <v>7500</v>
      </c>
    </row>
    <row r="849" s="2" customFormat="1" customHeight="1" spans="1:10">
      <c r="A849" s="48">
        <v>44061</v>
      </c>
      <c r="B849" s="32" t="s">
        <v>123</v>
      </c>
      <c r="C849" s="33">
        <v>7000</v>
      </c>
      <c r="D849" s="33" t="s">
        <v>14</v>
      </c>
      <c r="E849" s="35">
        <v>111.5</v>
      </c>
      <c r="F849" s="35">
        <v>112.8</v>
      </c>
      <c r="G849" s="35">
        <v>0</v>
      </c>
      <c r="H849" s="24">
        <f>(E849-F849)*C849</f>
        <v>-9099.99999999998</v>
      </c>
      <c r="I849" s="28">
        <v>0</v>
      </c>
      <c r="J849" s="24">
        <v>-9100</v>
      </c>
    </row>
    <row r="850" s="2" customFormat="1" customHeight="1" spans="1:10">
      <c r="A850" s="48">
        <v>44060</v>
      </c>
      <c r="B850" s="32" t="s">
        <v>186</v>
      </c>
      <c r="C850" s="33">
        <v>7000</v>
      </c>
      <c r="D850" s="33" t="s">
        <v>14</v>
      </c>
      <c r="E850" s="35">
        <v>226.2</v>
      </c>
      <c r="F850" s="35">
        <v>126.2</v>
      </c>
      <c r="G850" s="35">
        <v>0</v>
      </c>
      <c r="H850" s="24">
        <v>0</v>
      </c>
      <c r="I850" s="28">
        <v>0</v>
      </c>
      <c r="J850" s="24">
        <v>0</v>
      </c>
    </row>
    <row r="851" s="2" customFormat="1" customHeight="1" spans="1:10">
      <c r="A851" s="48">
        <v>44060</v>
      </c>
      <c r="B851" s="32" t="s">
        <v>230</v>
      </c>
      <c r="C851" s="33">
        <v>2700</v>
      </c>
      <c r="D851" s="33" t="s">
        <v>14</v>
      </c>
      <c r="E851" s="35">
        <v>246.5</v>
      </c>
      <c r="F851" s="35">
        <v>243</v>
      </c>
      <c r="G851" s="35">
        <v>0</v>
      </c>
      <c r="H851" s="24">
        <f>(F851-E851)*C851</f>
        <v>-9450</v>
      </c>
      <c r="I851" s="28">
        <v>0</v>
      </c>
      <c r="J851" s="24">
        <f>SUM(I851,H851)</f>
        <v>-9450</v>
      </c>
    </row>
    <row r="852" s="2" customFormat="1" customHeight="1" spans="1:10">
      <c r="A852" s="48">
        <v>44057</v>
      </c>
      <c r="B852" s="32" t="s">
        <v>159</v>
      </c>
      <c r="C852" s="33">
        <v>5000</v>
      </c>
      <c r="D852" s="33" t="s">
        <v>16</v>
      </c>
      <c r="E852" s="35">
        <v>213</v>
      </c>
      <c r="F852" s="35">
        <v>211.1</v>
      </c>
      <c r="G852" s="35">
        <v>208</v>
      </c>
      <c r="H852" s="24">
        <f>(E852-F852)*C852</f>
        <v>9500.00000000003</v>
      </c>
      <c r="I852" s="28">
        <v>0</v>
      </c>
      <c r="J852" s="24">
        <f>SUM(I852,H852)</f>
        <v>9500.00000000003</v>
      </c>
    </row>
    <row r="853" s="2" customFormat="1" customHeight="1" spans="1:10">
      <c r="A853" s="48">
        <v>44056</v>
      </c>
      <c r="B853" s="32" t="s">
        <v>230</v>
      </c>
      <c r="C853" s="33">
        <v>2700</v>
      </c>
      <c r="D853" s="33" t="s">
        <v>14</v>
      </c>
      <c r="E853" s="35">
        <v>535.5</v>
      </c>
      <c r="F853" s="35">
        <v>538.5</v>
      </c>
      <c r="G853" s="35">
        <v>542</v>
      </c>
      <c r="H853" s="24">
        <f>(F853-E853)*C853</f>
        <v>8100</v>
      </c>
      <c r="I853" s="28">
        <f>(G853-F853)*C853</f>
        <v>9450</v>
      </c>
      <c r="J853" s="24">
        <f>SUM(I853,H853)</f>
        <v>17550</v>
      </c>
    </row>
    <row r="854" s="2" customFormat="1" customHeight="1" spans="1:10">
      <c r="A854" s="48">
        <v>44055</v>
      </c>
      <c r="B854" s="32" t="s">
        <v>104</v>
      </c>
      <c r="C854" s="33">
        <v>1563</v>
      </c>
      <c r="D854" s="33" t="s">
        <v>16</v>
      </c>
      <c r="E854" s="35">
        <v>371</v>
      </c>
      <c r="F854" s="35">
        <v>369.2</v>
      </c>
      <c r="G854" s="35">
        <v>0</v>
      </c>
      <c r="H854" s="24">
        <f>(E854-F854)*C854</f>
        <v>2813.40000000002</v>
      </c>
      <c r="I854" s="28">
        <v>0</v>
      </c>
      <c r="J854" s="24">
        <v>2813</v>
      </c>
    </row>
    <row r="855" s="2" customFormat="1" customHeight="1" spans="1:10">
      <c r="A855" s="48">
        <v>44055</v>
      </c>
      <c r="B855" s="32" t="s">
        <v>242</v>
      </c>
      <c r="C855" s="33">
        <v>3000</v>
      </c>
      <c r="D855" s="33" t="s">
        <v>14</v>
      </c>
      <c r="E855" s="35">
        <v>163</v>
      </c>
      <c r="F855" s="35">
        <v>161.2</v>
      </c>
      <c r="G855" s="35">
        <v>0</v>
      </c>
      <c r="H855" s="24">
        <f>(F855-E855)*C855</f>
        <v>-5400.00000000003</v>
      </c>
      <c r="I855" s="28">
        <v>0</v>
      </c>
      <c r="J855" s="24">
        <v>-5400</v>
      </c>
    </row>
    <row r="856" s="2" customFormat="1" customHeight="1" spans="1:10">
      <c r="A856" s="48">
        <v>44054</v>
      </c>
      <c r="B856" s="32" t="s">
        <v>104</v>
      </c>
      <c r="C856" s="33">
        <v>1563</v>
      </c>
      <c r="D856" s="33" t="s">
        <v>16</v>
      </c>
      <c r="E856" s="35">
        <v>582</v>
      </c>
      <c r="F856" s="35">
        <v>578</v>
      </c>
      <c r="G856" s="35">
        <v>0</v>
      </c>
      <c r="H856" s="24">
        <v>6200</v>
      </c>
      <c r="I856" s="28">
        <v>0</v>
      </c>
      <c r="J856" s="29">
        <v>6200</v>
      </c>
    </row>
    <row r="857" s="2" customFormat="1" customHeight="1" spans="1:10">
      <c r="A857" s="48">
        <v>44053</v>
      </c>
      <c r="B857" s="32" t="s">
        <v>69</v>
      </c>
      <c r="C857" s="33">
        <v>1250</v>
      </c>
      <c r="D857" s="33" t="s">
        <v>14</v>
      </c>
      <c r="E857" s="35">
        <v>525</v>
      </c>
      <c r="F857" s="35">
        <v>518.1</v>
      </c>
      <c r="G857" s="35">
        <v>0</v>
      </c>
      <c r="H857" s="24">
        <v>-8625</v>
      </c>
      <c r="I857" s="28">
        <v>0</v>
      </c>
      <c r="J857" s="29">
        <v>-8625</v>
      </c>
    </row>
    <row r="858" s="2" customFormat="1" customHeight="1" spans="1:10">
      <c r="A858" s="48">
        <v>44053</v>
      </c>
      <c r="B858" s="32" t="s">
        <v>63</v>
      </c>
      <c r="C858" s="33">
        <v>5000</v>
      </c>
      <c r="D858" s="33" t="s">
        <v>14</v>
      </c>
      <c r="E858" s="35">
        <v>125.65</v>
      </c>
      <c r="F858" s="35">
        <v>126.65</v>
      </c>
      <c r="G858" s="35">
        <v>127.65</v>
      </c>
      <c r="H858" s="24">
        <v>10000</v>
      </c>
      <c r="I858" s="28">
        <v>0</v>
      </c>
      <c r="J858" s="29">
        <v>10000</v>
      </c>
    </row>
    <row r="859" s="2" customFormat="1" customHeight="1" spans="1:10">
      <c r="A859" s="48">
        <v>44049</v>
      </c>
      <c r="B859" s="32" t="s">
        <v>230</v>
      </c>
      <c r="C859" s="33">
        <v>2700</v>
      </c>
      <c r="D859" s="33" t="s">
        <v>14</v>
      </c>
      <c r="E859" s="35">
        <v>464</v>
      </c>
      <c r="F859" s="35">
        <v>466.8</v>
      </c>
      <c r="G859" s="35">
        <v>470</v>
      </c>
      <c r="H859" s="24">
        <v>7560</v>
      </c>
      <c r="I859" s="28">
        <v>8640</v>
      </c>
      <c r="J859" s="29">
        <v>16200</v>
      </c>
    </row>
    <row r="860" s="2" customFormat="1" customHeight="1" spans="1:10">
      <c r="A860" s="48">
        <v>44049</v>
      </c>
      <c r="B860" s="32" t="s">
        <v>150</v>
      </c>
      <c r="C860" s="33">
        <v>500</v>
      </c>
      <c r="D860" s="33" t="s">
        <v>14</v>
      </c>
      <c r="E860" s="35">
        <v>2920</v>
      </c>
      <c r="F860" s="35">
        <v>2928</v>
      </c>
      <c r="G860" s="35">
        <v>0</v>
      </c>
      <c r="H860" s="24">
        <v>4000</v>
      </c>
      <c r="I860" s="28">
        <v>0</v>
      </c>
      <c r="J860" s="29">
        <v>4000</v>
      </c>
    </row>
    <row r="861" s="2" customFormat="1" customHeight="1" spans="1:10">
      <c r="A861" s="48">
        <v>44048</v>
      </c>
      <c r="B861" s="32" t="s">
        <v>173</v>
      </c>
      <c r="C861" s="33">
        <v>800</v>
      </c>
      <c r="D861" s="33" t="s">
        <v>14</v>
      </c>
      <c r="E861" s="35">
        <v>955</v>
      </c>
      <c r="F861" s="35">
        <v>963.5</v>
      </c>
      <c r="G861" s="35">
        <v>0</v>
      </c>
      <c r="H861" s="24">
        <v>6800</v>
      </c>
      <c r="I861" s="28">
        <v>0</v>
      </c>
      <c r="J861" s="29">
        <v>6800</v>
      </c>
    </row>
    <row r="862" s="2" customFormat="1" customHeight="1" spans="1:10">
      <c r="A862" s="48">
        <v>44048</v>
      </c>
      <c r="B862" s="32" t="s">
        <v>150</v>
      </c>
      <c r="C862" s="33">
        <v>500</v>
      </c>
      <c r="D862" s="33" t="s">
        <v>14</v>
      </c>
      <c r="E862" s="35">
        <v>2882</v>
      </c>
      <c r="F862" s="35">
        <v>2862.2</v>
      </c>
      <c r="G862" s="35">
        <v>0</v>
      </c>
      <c r="H862" s="24">
        <v>-9900</v>
      </c>
      <c r="I862" s="28">
        <v>0</v>
      </c>
      <c r="J862" s="29">
        <v>-9900</v>
      </c>
    </row>
    <row r="863" s="2" customFormat="1" customHeight="1" spans="1:10">
      <c r="A863" s="48">
        <v>44047</v>
      </c>
      <c r="B863" s="32" t="s">
        <v>243</v>
      </c>
      <c r="C863" s="33">
        <v>800</v>
      </c>
      <c r="D863" s="33" t="s">
        <v>14</v>
      </c>
      <c r="E863" s="35">
        <v>1338</v>
      </c>
      <c r="F863" s="35">
        <v>1350</v>
      </c>
      <c r="G863" s="35">
        <v>0</v>
      </c>
      <c r="H863" s="24">
        <v>9600</v>
      </c>
      <c r="I863" s="28">
        <v>0</v>
      </c>
      <c r="J863" s="29">
        <v>9600</v>
      </c>
    </row>
    <row r="864" s="2" customFormat="1" customHeight="1" spans="1:10">
      <c r="A864" s="48">
        <v>44047</v>
      </c>
      <c r="B864" s="32" t="s">
        <v>165</v>
      </c>
      <c r="C864" s="33">
        <v>4300</v>
      </c>
      <c r="D864" s="33" t="s">
        <v>14</v>
      </c>
      <c r="E864" s="35">
        <v>165.05</v>
      </c>
      <c r="F864" s="35">
        <v>163</v>
      </c>
      <c r="G864" s="35">
        <v>0</v>
      </c>
      <c r="H864" s="24">
        <v>-8385</v>
      </c>
      <c r="I864" s="28">
        <v>0</v>
      </c>
      <c r="J864" s="29">
        <v>-8385</v>
      </c>
    </row>
    <row r="865" s="2" customFormat="1" customHeight="1" spans="1:10">
      <c r="A865" s="48">
        <v>44047</v>
      </c>
      <c r="B865" s="32" t="s">
        <v>230</v>
      </c>
      <c r="C865" s="33">
        <v>2700</v>
      </c>
      <c r="D865" s="33" t="s">
        <v>14</v>
      </c>
      <c r="E865" s="35">
        <v>445</v>
      </c>
      <c r="F865" s="35">
        <v>448</v>
      </c>
      <c r="G865" s="35">
        <v>451</v>
      </c>
      <c r="H865" s="24">
        <v>8100</v>
      </c>
      <c r="I865" s="28">
        <v>0</v>
      </c>
      <c r="J865" s="29">
        <v>8100</v>
      </c>
    </row>
    <row r="866" s="2" customFormat="1" customHeight="1" spans="1:10">
      <c r="A866" s="48">
        <v>44046</v>
      </c>
      <c r="B866" s="32" t="s">
        <v>156</v>
      </c>
      <c r="C866" s="33">
        <v>5700</v>
      </c>
      <c r="D866" s="33" t="s">
        <v>16</v>
      </c>
      <c r="E866" s="35">
        <v>109.85</v>
      </c>
      <c r="F866" s="35">
        <v>110.85</v>
      </c>
      <c r="G866" s="35">
        <v>0</v>
      </c>
      <c r="H866" s="24">
        <f t="shared" ref="H866" si="1417">SUM(F866-E866)*C866</f>
        <v>5700</v>
      </c>
      <c r="I866" s="28">
        <v>0</v>
      </c>
      <c r="J866" s="29">
        <f t="shared" ref="J866" si="1418">SUM(H866:I866)</f>
        <v>5700</v>
      </c>
    </row>
    <row r="867" s="2" customFormat="1" customHeight="1" spans="1:10">
      <c r="A867" s="48">
        <v>44000</v>
      </c>
      <c r="B867" s="32" t="s">
        <v>244</v>
      </c>
      <c r="C867" s="33">
        <v>1600</v>
      </c>
      <c r="D867" s="33" t="s">
        <v>14</v>
      </c>
      <c r="E867" s="35">
        <v>1210</v>
      </c>
      <c r="F867" s="35">
        <v>1216</v>
      </c>
      <c r="G867" s="35">
        <v>0</v>
      </c>
      <c r="H867" s="24">
        <f t="shared" ref="H867" si="1419">SUM(F867-E867)*C867</f>
        <v>9600</v>
      </c>
      <c r="I867" s="28">
        <v>0</v>
      </c>
      <c r="J867" s="29">
        <f t="shared" ref="J867" si="1420">SUM(H867:I867)</f>
        <v>9600</v>
      </c>
    </row>
    <row r="868" s="2" customFormat="1" customHeight="1" spans="1:10">
      <c r="A868" s="48">
        <v>43999</v>
      </c>
      <c r="B868" s="32" t="s">
        <v>40</v>
      </c>
      <c r="C868" s="33">
        <v>5000</v>
      </c>
      <c r="D868" s="33" t="s">
        <v>14</v>
      </c>
      <c r="E868" s="35">
        <v>166</v>
      </c>
      <c r="F868" s="35">
        <v>168</v>
      </c>
      <c r="G868" s="35">
        <v>0</v>
      </c>
      <c r="H868" s="24">
        <f t="shared" ref="H868:H871" si="1421">SUM(F868-E868)*C868</f>
        <v>10000</v>
      </c>
      <c r="I868" s="28">
        <v>0</v>
      </c>
      <c r="J868" s="29">
        <f t="shared" ref="J868:J871" si="1422">SUM(H868:I868)</f>
        <v>10000</v>
      </c>
    </row>
    <row r="869" s="2" customFormat="1" customHeight="1" spans="1:10">
      <c r="A869" s="48">
        <v>43999</v>
      </c>
      <c r="B869" s="32" t="s">
        <v>245</v>
      </c>
      <c r="C869" s="33">
        <v>2750</v>
      </c>
      <c r="D869" s="33" t="s">
        <v>14</v>
      </c>
      <c r="E869" s="35">
        <v>348</v>
      </c>
      <c r="F869" s="35">
        <v>351</v>
      </c>
      <c r="G869" s="35">
        <v>0</v>
      </c>
      <c r="H869" s="24">
        <f t="shared" si="1421"/>
        <v>8250</v>
      </c>
      <c r="I869" s="28">
        <v>0</v>
      </c>
      <c r="J869" s="29">
        <f t="shared" si="1422"/>
        <v>8250</v>
      </c>
    </row>
    <row r="870" s="2" customFormat="1" customHeight="1" spans="1:10">
      <c r="A870" s="48">
        <v>43998</v>
      </c>
      <c r="B870" s="32" t="s">
        <v>225</v>
      </c>
      <c r="C870" s="33">
        <v>1500</v>
      </c>
      <c r="D870" s="33" t="s">
        <v>14</v>
      </c>
      <c r="E870" s="35">
        <v>975</v>
      </c>
      <c r="F870" s="35">
        <v>968</v>
      </c>
      <c r="G870" s="35">
        <v>0</v>
      </c>
      <c r="H870" s="24">
        <f t="shared" si="1421"/>
        <v>-10500</v>
      </c>
      <c r="I870" s="28">
        <v>0</v>
      </c>
      <c r="J870" s="29">
        <f t="shared" si="1422"/>
        <v>-10500</v>
      </c>
    </row>
    <row r="871" s="2" customFormat="1" customHeight="1" spans="1:10">
      <c r="A871" s="48">
        <v>43992</v>
      </c>
      <c r="B871" s="32" t="s">
        <v>246</v>
      </c>
      <c r="C871" s="33">
        <v>500</v>
      </c>
      <c r="D871" s="33" t="s">
        <v>14</v>
      </c>
      <c r="E871" s="35">
        <v>2101</v>
      </c>
      <c r="F871" s="35">
        <v>2120</v>
      </c>
      <c r="G871" s="35">
        <v>2130</v>
      </c>
      <c r="H871" s="24">
        <f t="shared" si="1421"/>
        <v>9500</v>
      </c>
      <c r="I871" s="28">
        <f>SUM(G871-F871)*C871</f>
        <v>5000</v>
      </c>
      <c r="J871" s="29">
        <f t="shared" si="1422"/>
        <v>14500</v>
      </c>
    </row>
    <row r="872" s="2" customFormat="1" customHeight="1" spans="1:10">
      <c r="A872" s="48">
        <v>43991</v>
      </c>
      <c r="B872" s="32" t="s">
        <v>67</v>
      </c>
      <c r="C872" s="33">
        <v>2400</v>
      </c>
      <c r="D872" s="33" t="s">
        <v>14</v>
      </c>
      <c r="E872" s="35">
        <v>269</v>
      </c>
      <c r="F872" s="35">
        <v>273</v>
      </c>
      <c r="G872" s="35">
        <v>278</v>
      </c>
      <c r="H872" s="24">
        <f t="shared" ref="H872:H874" si="1423">SUM(F872-E872)*C872</f>
        <v>9600</v>
      </c>
      <c r="I872" s="28">
        <f>SUM(G872-F872)*C872</f>
        <v>12000</v>
      </c>
      <c r="J872" s="29">
        <f t="shared" ref="J872:J873" si="1424">SUM(H872:I872)</f>
        <v>21600</v>
      </c>
    </row>
    <row r="873" s="2" customFormat="1" customHeight="1" spans="1:10">
      <c r="A873" s="48">
        <v>43990</v>
      </c>
      <c r="B873" s="32" t="s">
        <v>247</v>
      </c>
      <c r="C873" s="33">
        <v>2400</v>
      </c>
      <c r="D873" s="33" t="s">
        <v>14</v>
      </c>
      <c r="E873" s="35">
        <v>712.5</v>
      </c>
      <c r="F873" s="35">
        <v>717</v>
      </c>
      <c r="G873" s="35">
        <v>725</v>
      </c>
      <c r="H873" s="24">
        <f t="shared" si="1423"/>
        <v>10800</v>
      </c>
      <c r="I873" s="28">
        <f>SUM(G873-F873)*C873</f>
        <v>19200</v>
      </c>
      <c r="J873" s="29">
        <f t="shared" si="1424"/>
        <v>30000</v>
      </c>
    </row>
    <row r="874" s="2" customFormat="1" customHeight="1" spans="1:10">
      <c r="A874" s="48">
        <v>43987</v>
      </c>
      <c r="B874" s="32" t="s">
        <v>112</v>
      </c>
      <c r="C874" s="33">
        <v>5000</v>
      </c>
      <c r="D874" s="33" t="s">
        <v>14</v>
      </c>
      <c r="E874" s="35">
        <v>345.5</v>
      </c>
      <c r="F874" s="35">
        <v>346.5</v>
      </c>
      <c r="G874" s="35">
        <v>0</v>
      </c>
      <c r="H874" s="24">
        <f t="shared" si="1423"/>
        <v>5000</v>
      </c>
      <c r="I874" s="28">
        <v>0</v>
      </c>
      <c r="J874" s="29">
        <f t="shared" ref="J874:J876" si="1425">SUM(H874:I874)</f>
        <v>5000</v>
      </c>
    </row>
    <row r="875" s="2" customFormat="1" customHeight="1" spans="1:10">
      <c r="A875" s="48">
        <v>43986</v>
      </c>
      <c r="B875" s="32" t="s">
        <v>248</v>
      </c>
      <c r="C875" s="33">
        <v>1000</v>
      </c>
      <c r="D875" s="33" t="s">
        <v>14</v>
      </c>
      <c r="E875" s="35">
        <v>1076</v>
      </c>
      <c r="F875" s="35">
        <v>1086</v>
      </c>
      <c r="G875" s="35">
        <v>1095</v>
      </c>
      <c r="H875" s="24">
        <f t="shared" ref="H875" si="1426">SUM(F875-E875)*C875</f>
        <v>10000</v>
      </c>
      <c r="I875" s="28">
        <f>SUM(G875-F875)*C875</f>
        <v>9000</v>
      </c>
      <c r="J875" s="29">
        <f t="shared" si="1425"/>
        <v>19000</v>
      </c>
    </row>
    <row r="876" s="5" customFormat="1" ht="15.75" spans="1:10">
      <c r="A876" s="48">
        <v>43984</v>
      </c>
      <c r="B876" s="32" t="s">
        <v>249</v>
      </c>
      <c r="C876" s="33">
        <v>1500</v>
      </c>
      <c r="D876" s="33" t="s">
        <v>14</v>
      </c>
      <c r="E876" s="35">
        <v>920</v>
      </c>
      <c r="F876" s="35">
        <v>930</v>
      </c>
      <c r="G876" s="35">
        <v>0</v>
      </c>
      <c r="H876" s="24">
        <f t="shared" ref="H876" si="1427">SUM(F876-E876)*C876</f>
        <v>15000</v>
      </c>
      <c r="I876" s="28">
        <v>0</v>
      </c>
      <c r="J876" s="29">
        <f t="shared" si="1425"/>
        <v>15000</v>
      </c>
    </row>
    <row r="877" s="5" customFormat="1" ht="15.75" spans="1:10">
      <c r="A877" s="19"/>
      <c r="B877" s="19"/>
      <c r="C877" s="19"/>
      <c r="D877" s="19"/>
      <c r="E877" s="19"/>
      <c r="F877" s="18">
        <v>43952</v>
      </c>
      <c r="G877" s="20"/>
      <c r="H877" s="50">
        <f>SUM(H867:H876)</f>
        <v>77250</v>
      </c>
      <c r="I877" s="50" t="s">
        <v>250</v>
      </c>
      <c r="J877" s="50">
        <f>SUM(J867:J876)</f>
        <v>122450</v>
      </c>
    </row>
    <row r="878" s="6" customFormat="1" ht="14.25" spans="1:10">
      <c r="A878" s="48">
        <v>43980</v>
      </c>
      <c r="B878" s="32" t="s">
        <v>251</v>
      </c>
      <c r="C878" s="33">
        <v>1000</v>
      </c>
      <c r="D878" s="33" t="s">
        <v>14</v>
      </c>
      <c r="E878" s="35">
        <v>1650</v>
      </c>
      <c r="F878" s="35">
        <v>1660</v>
      </c>
      <c r="G878" s="35">
        <v>1670</v>
      </c>
      <c r="H878" s="24">
        <f t="shared" ref="H878" si="1428">SUM(F878-E878)*C878</f>
        <v>10000</v>
      </c>
      <c r="I878" s="28">
        <f>SUM(G878-F878)*C878</f>
        <v>10000</v>
      </c>
      <c r="J878" s="29">
        <f t="shared" ref="J878:J879" si="1429">SUM(H878:I878)</f>
        <v>20000</v>
      </c>
    </row>
    <row r="879" s="6" customFormat="1" ht="14.25" spans="1:10">
      <c r="A879" s="48">
        <v>43971</v>
      </c>
      <c r="B879" s="32" t="s">
        <v>252</v>
      </c>
      <c r="C879" s="33">
        <v>2500</v>
      </c>
      <c r="D879" s="33" t="s">
        <v>14</v>
      </c>
      <c r="E879" s="35">
        <v>569</v>
      </c>
      <c r="F879" s="35">
        <v>574</v>
      </c>
      <c r="G879" s="35">
        <v>0</v>
      </c>
      <c r="H879" s="24">
        <f t="shared" ref="H879" si="1430">SUM(F879-E879)*C879</f>
        <v>12500</v>
      </c>
      <c r="I879" s="28">
        <v>0</v>
      </c>
      <c r="J879" s="29">
        <f t="shared" si="1429"/>
        <v>12500</v>
      </c>
    </row>
    <row r="880" s="6" customFormat="1" ht="14.25" spans="1:10">
      <c r="A880" s="48">
        <v>43971</v>
      </c>
      <c r="B880" s="32" t="s">
        <v>252</v>
      </c>
      <c r="C880" s="33">
        <v>2500</v>
      </c>
      <c r="D880" s="33" t="s">
        <v>14</v>
      </c>
      <c r="E880" s="35">
        <v>569</v>
      </c>
      <c r="F880" s="35">
        <v>574</v>
      </c>
      <c r="G880" s="35">
        <v>0</v>
      </c>
      <c r="H880" s="24">
        <f t="shared" ref="H880" si="1431">SUM(F880-E880)*C880</f>
        <v>12500</v>
      </c>
      <c r="I880" s="28">
        <v>0</v>
      </c>
      <c r="J880" s="29">
        <f t="shared" ref="J880" si="1432">SUM(H880:I880)</f>
        <v>12500</v>
      </c>
    </row>
    <row r="881" s="6" customFormat="1" ht="14.25" spans="1:10">
      <c r="A881" s="48">
        <v>43969</v>
      </c>
      <c r="B881" s="32" t="s">
        <v>253</v>
      </c>
      <c r="C881" s="33">
        <v>1000</v>
      </c>
      <c r="D881" s="33" t="s">
        <v>14</v>
      </c>
      <c r="E881" s="35">
        <v>2515</v>
      </c>
      <c r="F881" s="35">
        <v>2495</v>
      </c>
      <c r="G881" s="35">
        <v>0</v>
      </c>
      <c r="H881" s="24">
        <f t="shared" ref="H881:H886" si="1433">SUM(F881-E881)*C881</f>
        <v>-20000</v>
      </c>
      <c r="I881" s="28">
        <v>0</v>
      </c>
      <c r="J881" s="29">
        <f t="shared" ref="J881:J887" si="1434">SUM(H881:I881)</f>
        <v>-20000</v>
      </c>
    </row>
    <row r="882" s="6" customFormat="1" ht="14.25" spans="1:10">
      <c r="A882" s="48">
        <v>43969</v>
      </c>
      <c r="B882" s="32" t="s">
        <v>254</v>
      </c>
      <c r="C882" s="33">
        <v>1000</v>
      </c>
      <c r="D882" s="33" t="s">
        <v>14</v>
      </c>
      <c r="E882" s="35">
        <v>1365</v>
      </c>
      <c r="F882" s="35">
        <v>1375</v>
      </c>
      <c r="G882" s="35">
        <v>0</v>
      </c>
      <c r="H882" s="24">
        <f t="shared" si="1433"/>
        <v>10000</v>
      </c>
      <c r="I882" s="28">
        <v>0</v>
      </c>
      <c r="J882" s="29">
        <f t="shared" si="1434"/>
        <v>10000</v>
      </c>
    </row>
    <row r="883" s="6" customFormat="1" ht="14.25" spans="1:10">
      <c r="A883" s="48">
        <v>43966</v>
      </c>
      <c r="B883" s="32" t="s">
        <v>233</v>
      </c>
      <c r="C883" s="33">
        <v>1000</v>
      </c>
      <c r="D883" s="33" t="s">
        <v>14</v>
      </c>
      <c r="E883" s="35">
        <v>1330</v>
      </c>
      <c r="F883" s="35">
        <v>1340</v>
      </c>
      <c r="G883" s="35">
        <v>0</v>
      </c>
      <c r="H883" s="24">
        <f t="shared" si="1433"/>
        <v>10000</v>
      </c>
      <c r="I883" s="28">
        <v>0</v>
      </c>
      <c r="J883" s="29">
        <f t="shared" si="1434"/>
        <v>10000</v>
      </c>
    </row>
    <row r="884" s="6" customFormat="1" ht="14.25" spans="1:10">
      <c r="A884" s="48">
        <v>43966</v>
      </c>
      <c r="B884" s="32" t="s">
        <v>255</v>
      </c>
      <c r="C884" s="33">
        <v>2000</v>
      </c>
      <c r="D884" s="33" t="s">
        <v>14</v>
      </c>
      <c r="E884" s="35">
        <v>819</v>
      </c>
      <c r="F884" s="35">
        <v>815</v>
      </c>
      <c r="G884" s="35">
        <v>0</v>
      </c>
      <c r="H884" s="24">
        <f t="shared" si="1433"/>
        <v>-8000</v>
      </c>
      <c r="I884" s="28">
        <v>0</v>
      </c>
      <c r="J884" s="29">
        <f t="shared" si="1434"/>
        <v>-8000</v>
      </c>
    </row>
    <row r="885" s="6" customFormat="1" ht="14.25" spans="1:10">
      <c r="A885" s="48">
        <v>43964</v>
      </c>
      <c r="B885" s="32" t="s">
        <v>242</v>
      </c>
      <c r="C885" s="33">
        <v>3400</v>
      </c>
      <c r="D885" s="33" t="s">
        <v>14</v>
      </c>
      <c r="E885" s="35">
        <v>162.5</v>
      </c>
      <c r="F885" s="35">
        <v>164</v>
      </c>
      <c r="G885" s="35">
        <v>0</v>
      </c>
      <c r="H885" s="24">
        <f t="shared" si="1433"/>
        <v>5100</v>
      </c>
      <c r="I885" s="28">
        <v>0</v>
      </c>
      <c r="J885" s="29">
        <f t="shared" si="1434"/>
        <v>5100</v>
      </c>
    </row>
    <row r="886" s="6" customFormat="1" customHeight="1" spans="1:10">
      <c r="A886" s="48">
        <v>43963</v>
      </c>
      <c r="B886" s="32" t="s">
        <v>226</v>
      </c>
      <c r="C886" s="33">
        <v>2000</v>
      </c>
      <c r="D886" s="33" t="s">
        <v>14</v>
      </c>
      <c r="E886" s="35">
        <v>683</v>
      </c>
      <c r="F886" s="35">
        <v>686</v>
      </c>
      <c r="G886" s="35">
        <v>689</v>
      </c>
      <c r="H886" s="24">
        <f t="shared" si="1433"/>
        <v>6000</v>
      </c>
      <c r="I886" s="28">
        <f>SUM(G886-F886)*C886</f>
        <v>6000</v>
      </c>
      <c r="J886" s="29">
        <f t="shared" si="1434"/>
        <v>12000</v>
      </c>
    </row>
    <row r="887" s="6" customFormat="1" ht="14.25" spans="1:10">
      <c r="A887" s="48">
        <v>43962</v>
      </c>
      <c r="B887" s="32" t="s">
        <v>244</v>
      </c>
      <c r="C887" s="33">
        <v>1600</v>
      </c>
      <c r="D887" s="33" t="s">
        <v>14</v>
      </c>
      <c r="E887" s="35">
        <v>915</v>
      </c>
      <c r="F887" s="35">
        <v>922</v>
      </c>
      <c r="G887" s="35">
        <v>0</v>
      </c>
      <c r="H887" s="24">
        <f t="shared" ref="H887" si="1435">SUM(F887-E887)*C887</f>
        <v>11200</v>
      </c>
      <c r="I887" s="28">
        <v>0</v>
      </c>
      <c r="J887" s="29">
        <f t="shared" si="1434"/>
        <v>11200</v>
      </c>
    </row>
    <row r="888" s="6" customFormat="1" ht="14.25" spans="1:10">
      <c r="A888" s="48">
        <v>43959</v>
      </c>
      <c r="B888" s="32" t="s">
        <v>256</v>
      </c>
      <c r="C888" s="33">
        <v>1000</v>
      </c>
      <c r="D888" s="33" t="s">
        <v>14</v>
      </c>
      <c r="E888" s="35">
        <v>1558</v>
      </c>
      <c r="F888" s="35">
        <v>1548</v>
      </c>
      <c r="G888" s="35">
        <v>0</v>
      </c>
      <c r="H888" s="24">
        <f t="shared" ref="H888" si="1436">SUM(F888-E888)*C888</f>
        <v>-10000</v>
      </c>
      <c r="I888" s="28">
        <v>0</v>
      </c>
      <c r="J888" s="29">
        <f t="shared" ref="J888" si="1437">SUM(H888:I888)</f>
        <v>-10000</v>
      </c>
    </row>
    <row r="889" s="6" customFormat="1" ht="14.25" spans="1:10">
      <c r="A889" s="48">
        <v>43958</v>
      </c>
      <c r="B889" s="32" t="s">
        <v>56</v>
      </c>
      <c r="C889" s="33">
        <v>2000</v>
      </c>
      <c r="D889" s="33" t="s">
        <v>14</v>
      </c>
      <c r="E889" s="35">
        <v>393.5</v>
      </c>
      <c r="F889" s="35">
        <v>396.5</v>
      </c>
      <c r="G889" s="35">
        <v>0</v>
      </c>
      <c r="H889" s="24">
        <f t="shared" ref="H889:H893" si="1438">SUM(F889-E889)*C889</f>
        <v>6000</v>
      </c>
      <c r="I889" s="28">
        <v>0</v>
      </c>
      <c r="J889" s="29">
        <f t="shared" ref="J889:J892" si="1439">SUM(H889:I889)</f>
        <v>6000</v>
      </c>
    </row>
    <row r="890" s="6" customFormat="1" ht="14.25" spans="1:10">
      <c r="A890" s="48">
        <v>43958</v>
      </c>
      <c r="B890" s="32" t="s">
        <v>257</v>
      </c>
      <c r="C890" s="33">
        <v>1000</v>
      </c>
      <c r="D890" s="33" t="s">
        <v>14</v>
      </c>
      <c r="E890" s="35">
        <v>1490</v>
      </c>
      <c r="F890" s="35">
        <v>1500</v>
      </c>
      <c r="G890" s="35">
        <v>0</v>
      </c>
      <c r="H890" s="24">
        <f t="shared" si="1438"/>
        <v>10000</v>
      </c>
      <c r="I890" s="28">
        <v>0</v>
      </c>
      <c r="J890" s="29">
        <f t="shared" si="1439"/>
        <v>10000</v>
      </c>
    </row>
    <row r="891" s="6" customFormat="1" ht="14.25" spans="1:10">
      <c r="A891" s="48">
        <v>43957</v>
      </c>
      <c r="B891" s="32" t="s">
        <v>258</v>
      </c>
      <c r="C891" s="33">
        <v>250</v>
      </c>
      <c r="D891" s="33" t="s">
        <v>14</v>
      </c>
      <c r="E891" s="35">
        <v>4750</v>
      </c>
      <c r="F891" s="35">
        <v>4800</v>
      </c>
      <c r="G891" s="35">
        <v>0</v>
      </c>
      <c r="H891" s="24">
        <f t="shared" si="1438"/>
        <v>12500</v>
      </c>
      <c r="I891" s="28">
        <v>0</v>
      </c>
      <c r="J891" s="29">
        <f t="shared" si="1439"/>
        <v>12500</v>
      </c>
    </row>
    <row r="892" s="6" customFormat="1" ht="14.25" spans="1:10">
      <c r="A892" s="48">
        <v>43956</v>
      </c>
      <c r="B892" s="32" t="s">
        <v>66</v>
      </c>
      <c r="C892" s="33">
        <v>2000</v>
      </c>
      <c r="D892" s="33" t="s">
        <v>16</v>
      </c>
      <c r="E892" s="35">
        <v>399</v>
      </c>
      <c r="F892" s="35">
        <v>395</v>
      </c>
      <c r="G892" s="35">
        <v>0</v>
      </c>
      <c r="H892" s="24">
        <f>SUM(E892-F892)*C892</f>
        <v>8000</v>
      </c>
      <c r="I892" s="28">
        <v>0</v>
      </c>
      <c r="J892" s="29">
        <f t="shared" si="1439"/>
        <v>8000</v>
      </c>
    </row>
    <row r="893" s="6" customFormat="1" ht="14.25" spans="1:10">
      <c r="A893" s="48">
        <v>43955</v>
      </c>
      <c r="B893" s="32" t="s">
        <v>226</v>
      </c>
      <c r="C893" s="33">
        <v>1000</v>
      </c>
      <c r="D893" s="33" t="s">
        <v>14</v>
      </c>
      <c r="E893" s="35">
        <v>643</v>
      </c>
      <c r="F893" s="35">
        <v>649</v>
      </c>
      <c r="G893" s="35">
        <v>0</v>
      </c>
      <c r="H893" s="24">
        <f t="shared" si="1438"/>
        <v>6000</v>
      </c>
      <c r="I893" s="28">
        <v>0</v>
      </c>
      <c r="J893" s="29">
        <f t="shared" ref="J893" si="1440">SUM(H893:I893)</f>
        <v>6000</v>
      </c>
    </row>
    <row r="894" s="6" customFormat="1" ht="15.75" spans="1:10">
      <c r="A894" s="19"/>
      <c r="B894" s="19"/>
      <c r="C894" s="19"/>
      <c r="D894" s="19"/>
      <c r="E894" s="19"/>
      <c r="F894" s="18">
        <v>43922</v>
      </c>
      <c r="G894" s="20"/>
      <c r="H894" s="50">
        <f>SUM(H878:H893)</f>
        <v>81800</v>
      </c>
      <c r="I894" s="50" t="s">
        <v>250</v>
      </c>
      <c r="J894" s="50">
        <f>SUM(J878:J893)</f>
        <v>97800</v>
      </c>
    </row>
    <row r="895" s="6" customFormat="1" ht="14.25" spans="1:10">
      <c r="A895" s="48">
        <v>43951</v>
      </c>
      <c r="B895" s="32" t="s">
        <v>259</v>
      </c>
      <c r="C895" s="33">
        <v>1000</v>
      </c>
      <c r="D895" s="33" t="s">
        <v>14</v>
      </c>
      <c r="E895" s="35">
        <v>963</v>
      </c>
      <c r="F895" s="35">
        <v>973</v>
      </c>
      <c r="G895" s="35">
        <v>0</v>
      </c>
      <c r="H895" s="24">
        <f t="shared" ref="H895" si="1441">SUM(F895-E895)*C895</f>
        <v>10000</v>
      </c>
      <c r="I895" s="28">
        <v>0</v>
      </c>
      <c r="J895" s="29">
        <f t="shared" ref="J895" si="1442">SUM(H895:I895)</f>
        <v>10000</v>
      </c>
    </row>
    <row r="896" s="6" customFormat="1" ht="14.25" spans="1:10">
      <c r="A896" s="48">
        <v>43950</v>
      </c>
      <c r="B896" s="32" t="s">
        <v>259</v>
      </c>
      <c r="C896" s="33">
        <v>1000</v>
      </c>
      <c r="D896" s="33" t="s">
        <v>14</v>
      </c>
      <c r="E896" s="35">
        <v>963</v>
      </c>
      <c r="F896" s="35">
        <v>973</v>
      </c>
      <c r="G896" s="35">
        <v>0</v>
      </c>
      <c r="H896" s="24">
        <f t="shared" ref="H896" si="1443">SUM(F896-E896)*C896</f>
        <v>10000</v>
      </c>
      <c r="I896" s="28">
        <v>0</v>
      </c>
      <c r="J896" s="29">
        <f t="shared" ref="J896" si="1444">SUM(H896:I896)</f>
        <v>10000</v>
      </c>
    </row>
    <row r="897" s="6" customFormat="1" ht="14.25" spans="1:10">
      <c r="A897" s="48">
        <v>43950</v>
      </c>
      <c r="B897" s="32" t="s">
        <v>256</v>
      </c>
      <c r="C897" s="33">
        <v>1000</v>
      </c>
      <c r="D897" s="33" t="s">
        <v>14</v>
      </c>
      <c r="E897" s="35">
        <v>1532</v>
      </c>
      <c r="F897" s="35">
        <v>1542</v>
      </c>
      <c r="G897" s="35">
        <v>0</v>
      </c>
      <c r="H897" s="24">
        <f t="shared" ref="H897:H906" si="1445">SUM(F897-E897)*C897</f>
        <v>10000</v>
      </c>
      <c r="I897" s="28">
        <v>0</v>
      </c>
      <c r="J897" s="29">
        <f t="shared" ref="J897:J907" si="1446">SUM(H897:I897)</f>
        <v>10000</v>
      </c>
    </row>
    <row r="898" s="6" customFormat="1" ht="14.25" spans="1:10">
      <c r="A898" s="48">
        <v>43949</v>
      </c>
      <c r="B898" s="32" t="s">
        <v>219</v>
      </c>
      <c r="C898" s="33">
        <v>500</v>
      </c>
      <c r="D898" s="33" t="s">
        <v>14</v>
      </c>
      <c r="E898" s="35">
        <v>2120</v>
      </c>
      <c r="F898" s="35">
        <v>2140</v>
      </c>
      <c r="G898" s="35">
        <v>0</v>
      </c>
      <c r="H898" s="24">
        <f t="shared" si="1445"/>
        <v>10000</v>
      </c>
      <c r="I898" s="28">
        <v>0</v>
      </c>
      <c r="J898" s="29">
        <f t="shared" si="1446"/>
        <v>10000</v>
      </c>
    </row>
    <row r="899" s="6" customFormat="1" ht="14.25" spans="1:10">
      <c r="A899" s="48">
        <v>43948</v>
      </c>
      <c r="B899" s="32" t="s">
        <v>260</v>
      </c>
      <c r="C899" s="33">
        <v>600</v>
      </c>
      <c r="D899" s="33" t="s">
        <v>14</v>
      </c>
      <c r="E899" s="35">
        <v>890</v>
      </c>
      <c r="F899" s="35">
        <v>905</v>
      </c>
      <c r="G899" s="35">
        <v>0</v>
      </c>
      <c r="H899" s="24">
        <f t="shared" si="1445"/>
        <v>9000</v>
      </c>
      <c r="I899" s="28">
        <v>0</v>
      </c>
      <c r="J899" s="29">
        <f t="shared" si="1446"/>
        <v>9000</v>
      </c>
    </row>
    <row r="900" s="6" customFormat="1" ht="14.25" spans="1:10">
      <c r="A900" s="48">
        <v>43943</v>
      </c>
      <c r="B900" s="32" t="s">
        <v>86</v>
      </c>
      <c r="C900" s="33">
        <v>1000</v>
      </c>
      <c r="D900" s="33" t="s">
        <v>14</v>
      </c>
      <c r="E900" s="35">
        <v>1485</v>
      </c>
      <c r="F900" s="35">
        <v>1495</v>
      </c>
      <c r="G900" s="35">
        <v>0</v>
      </c>
      <c r="H900" s="24">
        <f t="shared" si="1445"/>
        <v>10000</v>
      </c>
      <c r="I900" s="28">
        <v>0</v>
      </c>
      <c r="J900" s="29">
        <f t="shared" si="1446"/>
        <v>10000</v>
      </c>
    </row>
    <row r="901" s="6" customFormat="1" ht="14.25" spans="1:10">
      <c r="A901" s="48">
        <v>43942</v>
      </c>
      <c r="B901" s="32" t="s">
        <v>261</v>
      </c>
      <c r="C901" s="33">
        <v>500</v>
      </c>
      <c r="D901" s="33" t="s">
        <v>14</v>
      </c>
      <c r="E901" s="35">
        <v>4002</v>
      </c>
      <c r="F901" s="35">
        <v>4020</v>
      </c>
      <c r="G901" s="35">
        <v>0</v>
      </c>
      <c r="H901" s="24">
        <f t="shared" si="1445"/>
        <v>9000</v>
      </c>
      <c r="I901" s="28">
        <v>0</v>
      </c>
      <c r="J901" s="29">
        <f t="shared" si="1446"/>
        <v>9000</v>
      </c>
    </row>
    <row r="902" s="6" customFormat="1" customHeight="1" spans="1:10">
      <c r="A902" s="48">
        <v>43936</v>
      </c>
      <c r="B902" s="32" t="s">
        <v>254</v>
      </c>
      <c r="C902" s="33">
        <v>1000</v>
      </c>
      <c r="D902" s="33" t="s">
        <v>14</v>
      </c>
      <c r="E902" s="35">
        <v>1387</v>
      </c>
      <c r="F902" s="35">
        <v>1377</v>
      </c>
      <c r="G902" s="35">
        <v>0</v>
      </c>
      <c r="H902" s="24">
        <f t="shared" si="1445"/>
        <v>-10000</v>
      </c>
      <c r="I902" s="28">
        <v>0</v>
      </c>
      <c r="J902" s="29">
        <f t="shared" si="1446"/>
        <v>-10000</v>
      </c>
    </row>
    <row r="903" s="6" customFormat="1" customHeight="1" spans="1:10">
      <c r="A903" s="48">
        <v>43936</v>
      </c>
      <c r="B903" s="32" t="s">
        <v>260</v>
      </c>
      <c r="C903" s="33">
        <v>600</v>
      </c>
      <c r="D903" s="33" t="s">
        <v>14</v>
      </c>
      <c r="E903" s="35">
        <v>980</v>
      </c>
      <c r="F903" s="35">
        <v>995</v>
      </c>
      <c r="G903" s="35">
        <v>0</v>
      </c>
      <c r="H903" s="24">
        <f t="shared" si="1445"/>
        <v>9000</v>
      </c>
      <c r="I903" s="28">
        <v>0</v>
      </c>
      <c r="J903" s="29">
        <f t="shared" si="1446"/>
        <v>9000</v>
      </c>
    </row>
    <row r="904" s="6" customFormat="1" customHeight="1" spans="1:10">
      <c r="A904" s="48">
        <v>43929</v>
      </c>
      <c r="B904" s="32" t="s">
        <v>224</v>
      </c>
      <c r="C904" s="33">
        <v>1000</v>
      </c>
      <c r="D904" s="33" t="s">
        <v>14</v>
      </c>
      <c r="E904" s="35">
        <v>1150</v>
      </c>
      <c r="F904" s="35">
        <v>1160</v>
      </c>
      <c r="G904" s="35">
        <v>0</v>
      </c>
      <c r="H904" s="24">
        <f t="shared" si="1445"/>
        <v>10000</v>
      </c>
      <c r="I904" s="28">
        <v>0</v>
      </c>
      <c r="J904" s="29">
        <f t="shared" si="1446"/>
        <v>10000</v>
      </c>
    </row>
    <row r="905" s="6" customFormat="1" customHeight="1" spans="1:10">
      <c r="A905" s="48">
        <v>43928</v>
      </c>
      <c r="B905" s="32" t="s">
        <v>262</v>
      </c>
      <c r="C905" s="33">
        <v>1000</v>
      </c>
      <c r="D905" s="33" t="s">
        <v>14</v>
      </c>
      <c r="E905" s="35">
        <v>1250</v>
      </c>
      <c r="F905" s="35">
        <v>1250</v>
      </c>
      <c r="G905" s="35">
        <v>0</v>
      </c>
      <c r="H905" s="24">
        <f t="shared" si="1445"/>
        <v>0</v>
      </c>
      <c r="I905" s="28">
        <v>0</v>
      </c>
      <c r="J905" s="29">
        <f t="shared" si="1446"/>
        <v>0</v>
      </c>
    </row>
    <row r="906" s="6" customFormat="1" customHeight="1" spans="1:10">
      <c r="A906" s="48">
        <v>43928</v>
      </c>
      <c r="B906" s="32" t="s">
        <v>226</v>
      </c>
      <c r="C906" s="33">
        <v>2200</v>
      </c>
      <c r="D906" s="33" t="s">
        <v>14</v>
      </c>
      <c r="E906" s="35">
        <v>412</v>
      </c>
      <c r="F906" s="35">
        <v>416</v>
      </c>
      <c r="G906" s="35">
        <v>420</v>
      </c>
      <c r="H906" s="24">
        <f t="shared" si="1445"/>
        <v>8800</v>
      </c>
      <c r="I906" s="28">
        <f>SUM(G906-F906)*C906</f>
        <v>8800</v>
      </c>
      <c r="J906" s="29">
        <f t="shared" si="1446"/>
        <v>17600</v>
      </c>
    </row>
    <row r="907" s="6" customFormat="1" customHeight="1" spans="1:10">
      <c r="A907" s="48">
        <v>43924</v>
      </c>
      <c r="B907" s="32" t="s">
        <v>263</v>
      </c>
      <c r="C907" s="33">
        <v>1500</v>
      </c>
      <c r="D907" s="33" t="s">
        <v>16</v>
      </c>
      <c r="E907" s="35">
        <v>251</v>
      </c>
      <c r="F907" s="35">
        <v>248</v>
      </c>
      <c r="G907" s="35">
        <v>2265</v>
      </c>
      <c r="H907" s="24">
        <f>SUM(E907-F907)*C907</f>
        <v>4500</v>
      </c>
      <c r="I907" s="28">
        <v>0</v>
      </c>
      <c r="J907" s="29">
        <f t="shared" si="1446"/>
        <v>4500</v>
      </c>
    </row>
    <row r="908" s="6" customFormat="1" customHeight="1" spans="1:10">
      <c r="A908" s="48">
        <v>43922</v>
      </c>
      <c r="B908" s="32" t="s">
        <v>259</v>
      </c>
      <c r="C908" s="33">
        <v>1000</v>
      </c>
      <c r="D908" s="33" t="s">
        <v>16</v>
      </c>
      <c r="E908" s="35">
        <v>829</v>
      </c>
      <c r="F908" s="35">
        <v>821.5</v>
      </c>
      <c r="G908" s="35">
        <v>0</v>
      </c>
      <c r="H908" s="24">
        <f>SUM(E908-F908)*C908</f>
        <v>7500</v>
      </c>
      <c r="I908" s="28">
        <v>0</v>
      </c>
      <c r="J908" s="29">
        <f t="shared" ref="J908" si="1447">SUM(H908:I908)</f>
        <v>7500</v>
      </c>
    </row>
    <row r="909" s="6" customFormat="1" customHeight="1" spans="1:10">
      <c r="A909" s="19"/>
      <c r="B909" s="19"/>
      <c r="C909" s="19"/>
      <c r="D909" s="19"/>
      <c r="E909" s="19"/>
      <c r="F909" s="18">
        <v>43891</v>
      </c>
      <c r="G909" s="20"/>
      <c r="H909" s="50">
        <f>SUM(H895:H908)</f>
        <v>97800</v>
      </c>
      <c r="I909" s="50" t="s">
        <v>250</v>
      </c>
      <c r="J909" s="50">
        <f>SUM(J895:J908)</f>
        <v>106600</v>
      </c>
    </row>
    <row r="910" s="6" customFormat="1" customHeight="1" spans="1:10">
      <c r="A910" s="48">
        <v>43921</v>
      </c>
      <c r="B910" s="32" t="s">
        <v>264</v>
      </c>
      <c r="C910" s="33">
        <v>600</v>
      </c>
      <c r="D910" s="33" t="s">
        <v>14</v>
      </c>
      <c r="E910" s="35">
        <v>2230</v>
      </c>
      <c r="F910" s="35">
        <v>2245</v>
      </c>
      <c r="G910" s="35">
        <v>2265</v>
      </c>
      <c r="H910" s="24">
        <f t="shared" ref="H910" si="1448">SUM(F910-E910)*C910</f>
        <v>9000</v>
      </c>
      <c r="I910" s="28">
        <f>SUM(G910-F910)*C910</f>
        <v>12000</v>
      </c>
      <c r="J910" s="29">
        <f t="shared" ref="J910" si="1449">SUM(H910:I910)</f>
        <v>21000</v>
      </c>
    </row>
    <row r="911" s="6" customFormat="1" customHeight="1" spans="1:10">
      <c r="A911" s="48">
        <v>43920</v>
      </c>
      <c r="B911" s="32" t="s">
        <v>254</v>
      </c>
      <c r="C911" s="33">
        <v>1400</v>
      </c>
      <c r="D911" s="33" t="s">
        <v>14</v>
      </c>
      <c r="E911" s="35">
        <v>1185</v>
      </c>
      <c r="F911" s="35">
        <v>1188</v>
      </c>
      <c r="G911" s="35">
        <v>0</v>
      </c>
      <c r="H911" s="24">
        <f t="shared" ref="H911" si="1450">SUM(F911-E911)*C911</f>
        <v>4200</v>
      </c>
      <c r="I911" s="28">
        <v>0</v>
      </c>
      <c r="J911" s="29">
        <f t="shared" ref="J911:J912" si="1451">SUM(H911:I911)</f>
        <v>4200</v>
      </c>
    </row>
    <row r="912" s="6" customFormat="1" customHeight="1" spans="1:10">
      <c r="A912" s="48">
        <v>43920</v>
      </c>
      <c r="B912" s="32" t="s">
        <v>219</v>
      </c>
      <c r="C912" s="33">
        <v>500</v>
      </c>
      <c r="D912" s="33" t="s">
        <v>16</v>
      </c>
      <c r="E912" s="35">
        <v>2306</v>
      </c>
      <c r="F912" s="35">
        <v>2286</v>
      </c>
      <c r="G912" s="35">
        <v>2266</v>
      </c>
      <c r="H912" s="24">
        <f>SUM(E912-F912)*C912</f>
        <v>10000</v>
      </c>
      <c r="I912" s="28">
        <f>SUM(F912-G912)*C912</f>
        <v>10000</v>
      </c>
      <c r="J912" s="29">
        <f t="shared" si="1451"/>
        <v>20000</v>
      </c>
    </row>
    <row r="913" s="6" customFormat="1" customHeight="1" spans="1:10">
      <c r="A913" s="48">
        <v>43916</v>
      </c>
      <c r="B913" s="32" t="s">
        <v>255</v>
      </c>
      <c r="C913" s="33">
        <v>2200</v>
      </c>
      <c r="D913" s="33" t="s">
        <v>14</v>
      </c>
      <c r="E913" s="35">
        <v>663.5</v>
      </c>
      <c r="F913" s="35">
        <v>667.5</v>
      </c>
      <c r="G913" s="35">
        <v>672</v>
      </c>
      <c r="H913" s="24">
        <v>8800</v>
      </c>
      <c r="I913" s="28">
        <v>9900</v>
      </c>
      <c r="J913" s="29">
        <v>18700</v>
      </c>
    </row>
    <row r="914" s="6" customFormat="1" customHeight="1" spans="1:10">
      <c r="A914" s="48">
        <v>43915</v>
      </c>
      <c r="B914" s="32" t="s">
        <v>255</v>
      </c>
      <c r="C914" s="33">
        <v>2200</v>
      </c>
      <c r="D914" s="33" t="s">
        <v>14</v>
      </c>
      <c r="E914" s="35">
        <v>647</v>
      </c>
      <c r="F914" s="35">
        <v>651</v>
      </c>
      <c r="G914" s="35">
        <v>655</v>
      </c>
      <c r="H914" s="24">
        <v>8800</v>
      </c>
      <c r="I914" s="28">
        <v>8800</v>
      </c>
      <c r="J914" s="29">
        <v>17600</v>
      </c>
    </row>
    <row r="915" s="6" customFormat="1" customHeight="1" spans="1:10">
      <c r="A915" s="48">
        <v>43914</v>
      </c>
      <c r="B915" s="32" t="s">
        <v>255</v>
      </c>
      <c r="C915" s="33">
        <v>2200</v>
      </c>
      <c r="D915" s="33" t="s">
        <v>14</v>
      </c>
      <c r="E915" s="35">
        <v>598</v>
      </c>
      <c r="F915" s="35">
        <v>602</v>
      </c>
      <c r="G915" s="35">
        <v>606</v>
      </c>
      <c r="H915" s="24">
        <v>8800</v>
      </c>
      <c r="I915" s="28">
        <v>8800</v>
      </c>
      <c r="J915" s="29">
        <v>17600</v>
      </c>
    </row>
    <row r="916" s="6" customFormat="1" customHeight="1" spans="1:10">
      <c r="A916" s="48">
        <v>43910</v>
      </c>
      <c r="B916" s="32" t="s">
        <v>265</v>
      </c>
      <c r="C916" s="33">
        <v>3000</v>
      </c>
      <c r="D916" s="33" t="s">
        <v>14</v>
      </c>
      <c r="E916" s="35">
        <v>168</v>
      </c>
      <c r="F916" s="35">
        <v>166.2</v>
      </c>
      <c r="G916" s="35">
        <v>0</v>
      </c>
      <c r="H916" s="24">
        <f>SUM(E916-F916)*C916</f>
        <v>5400.00000000003</v>
      </c>
      <c r="I916" s="28">
        <v>0</v>
      </c>
      <c r="J916" s="29">
        <f t="shared" ref="J916" si="1452">SUM(H916:I916)</f>
        <v>5400.00000000003</v>
      </c>
    </row>
    <row r="917" s="6" customFormat="1" customHeight="1" spans="1:10">
      <c r="A917" s="48">
        <v>43910</v>
      </c>
      <c r="B917" s="32" t="s">
        <v>256</v>
      </c>
      <c r="C917" s="33">
        <v>1000</v>
      </c>
      <c r="D917" s="33" t="s">
        <v>14</v>
      </c>
      <c r="E917" s="35">
        <v>1255</v>
      </c>
      <c r="F917" s="35">
        <v>1265</v>
      </c>
      <c r="G917" s="35">
        <v>1275</v>
      </c>
      <c r="H917" s="24">
        <v>10000</v>
      </c>
      <c r="I917" s="28">
        <v>10000</v>
      </c>
      <c r="J917" s="29">
        <v>20000</v>
      </c>
    </row>
    <row r="918" s="6" customFormat="1" customHeight="1" spans="1:10">
      <c r="A918" s="48">
        <v>43910</v>
      </c>
      <c r="B918" s="32" t="s">
        <v>266</v>
      </c>
      <c r="C918" s="33">
        <v>500</v>
      </c>
      <c r="D918" s="33" t="s">
        <v>14</v>
      </c>
      <c r="E918" s="35">
        <v>1700</v>
      </c>
      <c r="F918" s="35">
        <v>1689</v>
      </c>
      <c r="G918" s="35">
        <v>0</v>
      </c>
      <c r="H918" s="24">
        <f t="shared" ref="H918" si="1453">SUM(F918-E918)*C918</f>
        <v>-5500</v>
      </c>
      <c r="I918" s="28">
        <v>0</v>
      </c>
      <c r="J918" s="29">
        <f t="shared" ref="J918" si="1454">SUM(H918:I918)</f>
        <v>-5500</v>
      </c>
    </row>
    <row r="919" s="6" customFormat="1" customHeight="1" spans="1:10">
      <c r="A919" s="48">
        <v>43909</v>
      </c>
      <c r="B919" s="32" t="s">
        <v>267</v>
      </c>
      <c r="C919" s="33">
        <v>4600</v>
      </c>
      <c r="D919" s="33" t="s">
        <v>14</v>
      </c>
      <c r="E919" s="35">
        <v>265</v>
      </c>
      <c r="F919" s="35">
        <v>262</v>
      </c>
      <c r="G919" s="35">
        <v>0</v>
      </c>
      <c r="H919" s="24">
        <v>-13800</v>
      </c>
      <c r="I919" s="28">
        <v>0</v>
      </c>
      <c r="J919" s="29">
        <v>-13800</v>
      </c>
    </row>
    <row r="920" s="6" customFormat="1" customHeight="1" spans="1:10">
      <c r="A920" s="48">
        <v>43909</v>
      </c>
      <c r="B920" s="32" t="s">
        <v>224</v>
      </c>
      <c r="C920" s="33">
        <v>600</v>
      </c>
      <c r="D920" s="33" t="s">
        <v>14</v>
      </c>
      <c r="E920" s="35">
        <v>1080</v>
      </c>
      <c r="F920" s="35">
        <v>1090</v>
      </c>
      <c r="G920" s="35">
        <v>1100</v>
      </c>
      <c r="H920" s="24">
        <v>6000</v>
      </c>
      <c r="I920" s="28">
        <v>6000</v>
      </c>
      <c r="J920" s="29">
        <v>12000</v>
      </c>
    </row>
    <row r="921" s="6" customFormat="1" customHeight="1" spans="1:10">
      <c r="A921" s="48">
        <v>43909</v>
      </c>
      <c r="B921" s="32" t="s">
        <v>268</v>
      </c>
      <c r="C921" s="33">
        <v>6000</v>
      </c>
      <c r="D921" s="33" t="s">
        <v>16</v>
      </c>
      <c r="E921" s="35">
        <v>198</v>
      </c>
      <c r="F921" s="35">
        <v>200</v>
      </c>
      <c r="G921" s="35">
        <v>0</v>
      </c>
      <c r="H921" s="24">
        <v>-12000</v>
      </c>
      <c r="I921" s="28">
        <v>0</v>
      </c>
      <c r="J921" s="29">
        <v>-12000</v>
      </c>
    </row>
    <row r="922" s="6" customFormat="1" customHeight="1" spans="1:10">
      <c r="A922" s="48">
        <v>43908</v>
      </c>
      <c r="B922" s="32" t="s">
        <v>269</v>
      </c>
      <c r="C922" s="33">
        <v>1400</v>
      </c>
      <c r="D922" s="33" t="s">
        <v>16</v>
      </c>
      <c r="E922" s="35">
        <v>715</v>
      </c>
      <c r="F922" s="35">
        <v>708</v>
      </c>
      <c r="G922" s="35">
        <v>700</v>
      </c>
      <c r="H922" s="24">
        <v>9800</v>
      </c>
      <c r="I922" s="28">
        <v>11200</v>
      </c>
      <c r="J922" s="29">
        <v>21000</v>
      </c>
    </row>
    <row r="923" s="6" customFormat="1" customHeight="1" spans="1:10">
      <c r="A923" s="48">
        <v>43908</v>
      </c>
      <c r="B923" s="32" t="s">
        <v>254</v>
      </c>
      <c r="C923" s="33">
        <v>1400</v>
      </c>
      <c r="D923" s="33" t="s">
        <v>16</v>
      </c>
      <c r="E923" s="35">
        <v>1140</v>
      </c>
      <c r="F923" s="35">
        <v>1150</v>
      </c>
      <c r="G923" s="35">
        <v>0</v>
      </c>
      <c r="H923" s="24">
        <v>-14000</v>
      </c>
      <c r="I923" s="28">
        <v>0</v>
      </c>
      <c r="J923" s="29">
        <v>-14000</v>
      </c>
    </row>
    <row r="924" s="6" customFormat="1" customHeight="1" spans="1:10">
      <c r="A924" s="48">
        <v>43907</v>
      </c>
      <c r="B924" s="32" t="s">
        <v>265</v>
      </c>
      <c r="C924" s="33">
        <v>3000</v>
      </c>
      <c r="D924" s="33" t="s">
        <v>14</v>
      </c>
      <c r="E924" s="35">
        <v>168.5</v>
      </c>
      <c r="F924" s="35">
        <v>166</v>
      </c>
      <c r="G924" s="35">
        <v>0</v>
      </c>
      <c r="H924" s="24">
        <v>-7500</v>
      </c>
      <c r="I924" s="28">
        <v>0</v>
      </c>
      <c r="J924" s="29">
        <v>-7500</v>
      </c>
    </row>
    <row r="925" s="6" customFormat="1" customHeight="1" spans="1:10">
      <c r="A925" s="48">
        <v>43906</v>
      </c>
      <c r="B925" s="32" t="s">
        <v>260</v>
      </c>
      <c r="C925" s="33">
        <v>600</v>
      </c>
      <c r="D925" s="33" t="s">
        <v>16</v>
      </c>
      <c r="E925" s="35">
        <v>900</v>
      </c>
      <c r="F925" s="35">
        <v>885</v>
      </c>
      <c r="G925" s="35">
        <v>870</v>
      </c>
      <c r="H925" s="24">
        <v>9000</v>
      </c>
      <c r="I925" s="28">
        <v>9000</v>
      </c>
      <c r="J925" s="29">
        <v>18000</v>
      </c>
    </row>
    <row r="926" s="6" customFormat="1" customHeight="1" spans="1:10">
      <c r="A926" s="48">
        <v>43903</v>
      </c>
      <c r="B926" s="32" t="s">
        <v>266</v>
      </c>
      <c r="C926" s="33">
        <v>500</v>
      </c>
      <c r="D926" s="33" t="s">
        <v>14</v>
      </c>
      <c r="E926" s="35">
        <v>1985</v>
      </c>
      <c r="F926" s="35">
        <v>2000</v>
      </c>
      <c r="G926" s="35">
        <v>2020</v>
      </c>
      <c r="H926" s="24">
        <v>7500</v>
      </c>
      <c r="I926" s="28">
        <v>10000</v>
      </c>
      <c r="J926" s="29">
        <v>17500</v>
      </c>
    </row>
    <row r="927" s="6" customFormat="1" customHeight="1" spans="1:10">
      <c r="A927" s="48">
        <v>43901</v>
      </c>
      <c r="B927" s="32" t="s">
        <v>270</v>
      </c>
      <c r="C927" s="33">
        <v>2000</v>
      </c>
      <c r="D927" s="33" t="s">
        <v>14</v>
      </c>
      <c r="E927" s="35">
        <v>614</v>
      </c>
      <c r="F927" s="35">
        <v>609.5</v>
      </c>
      <c r="G927" s="35">
        <v>0</v>
      </c>
      <c r="H927" s="24">
        <v>-9000</v>
      </c>
      <c r="I927" s="28">
        <v>0</v>
      </c>
      <c r="J927" s="29">
        <v>-9000</v>
      </c>
    </row>
    <row r="928" s="6" customFormat="1" customHeight="1" spans="1:10">
      <c r="A928" s="48">
        <v>43899</v>
      </c>
      <c r="B928" s="32" t="s">
        <v>248</v>
      </c>
      <c r="C928" s="33">
        <v>600</v>
      </c>
      <c r="D928" s="33" t="s">
        <v>14</v>
      </c>
      <c r="E928" s="35">
        <v>1220</v>
      </c>
      <c r="F928" s="35">
        <v>1230</v>
      </c>
      <c r="G928" s="35">
        <v>0</v>
      </c>
      <c r="H928" s="24">
        <v>6000</v>
      </c>
      <c r="I928" s="28">
        <v>0</v>
      </c>
      <c r="J928" s="29">
        <v>6000</v>
      </c>
    </row>
    <row r="929" s="6" customFormat="1" customHeight="1" spans="1:10">
      <c r="A929" s="48">
        <v>43896</v>
      </c>
      <c r="B929" s="32" t="s">
        <v>86</v>
      </c>
      <c r="C929" s="33">
        <v>1000</v>
      </c>
      <c r="D929" s="33" t="s">
        <v>14</v>
      </c>
      <c r="E929" s="35">
        <v>1642</v>
      </c>
      <c r="F929" s="35">
        <v>1650</v>
      </c>
      <c r="G929" s="35">
        <v>1660</v>
      </c>
      <c r="H929" s="24">
        <v>8000</v>
      </c>
      <c r="I929" s="28">
        <v>10000</v>
      </c>
      <c r="J929" s="29">
        <v>180000</v>
      </c>
    </row>
    <row r="930" s="6" customFormat="1" customHeight="1" spans="1:10">
      <c r="A930" s="48">
        <v>43895</v>
      </c>
      <c r="B930" s="32" t="s">
        <v>265</v>
      </c>
      <c r="C930" s="33">
        <v>3000</v>
      </c>
      <c r="D930" s="33" t="s">
        <v>14</v>
      </c>
      <c r="E930" s="35">
        <v>304</v>
      </c>
      <c r="F930" s="35">
        <v>304</v>
      </c>
      <c r="G930" s="35">
        <v>0</v>
      </c>
      <c r="H930" s="24">
        <v>0</v>
      </c>
      <c r="I930" s="28">
        <v>0</v>
      </c>
      <c r="J930" s="29">
        <v>0</v>
      </c>
    </row>
    <row r="931" s="6" customFormat="1" customHeight="1" spans="1:10">
      <c r="A931" s="48">
        <v>43894</v>
      </c>
      <c r="B931" s="32" t="s">
        <v>225</v>
      </c>
      <c r="C931" s="33">
        <v>3000</v>
      </c>
      <c r="D931" s="33" t="s">
        <v>14</v>
      </c>
      <c r="E931" s="35">
        <v>873.5</v>
      </c>
      <c r="F931" s="35">
        <v>876.5</v>
      </c>
      <c r="G931" s="35">
        <v>0</v>
      </c>
      <c r="H931" s="24">
        <v>9000</v>
      </c>
      <c r="I931" s="28">
        <v>0</v>
      </c>
      <c r="J931" s="29">
        <v>9000</v>
      </c>
    </row>
    <row r="932" s="6" customFormat="1" customHeight="1" spans="1:10">
      <c r="A932" s="48">
        <v>43894</v>
      </c>
      <c r="B932" s="32" t="s">
        <v>82</v>
      </c>
      <c r="C932" s="33">
        <v>800</v>
      </c>
      <c r="D932" s="33" t="s">
        <v>14</v>
      </c>
      <c r="E932" s="35">
        <v>1070</v>
      </c>
      <c r="F932" s="35">
        <v>1060</v>
      </c>
      <c r="G932" s="35">
        <v>1051</v>
      </c>
      <c r="H932" s="24">
        <v>4000</v>
      </c>
      <c r="I932" s="28">
        <v>3500</v>
      </c>
      <c r="J932" s="29">
        <v>7500</v>
      </c>
    </row>
    <row r="933" s="6" customFormat="1" customHeight="1" spans="1:10">
      <c r="A933" s="48">
        <v>43893</v>
      </c>
      <c r="B933" s="32" t="s">
        <v>271</v>
      </c>
      <c r="C933" s="33">
        <v>800</v>
      </c>
      <c r="D933" s="33" t="s">
        <v>14</v>
      </c>
      <c r="E933" s="35">
        <v>2170</v>
      </c>
      <c r="F933" s="35">
        <v>2179.9</v>
      </c>
      <c r="G933" s="35">
        <v>0</v>
      </c>
      <c r="H933" s="24">
        <v>7920.00000000007</v>
      </c>
      <c r="I933" s="28">
        <v>0</v>
      </c>
      <c r="J933" s="29">
        <v>7920.00000000007</v>
      </c>
    </row>
    <row r="934" s="6" customFormat="1" customHeight="1" spans="1:10">
      <c r="A934" s="48">
        <v>43892</v>
      </c>
      <c r="B934" s="32" t="s">
        <v>256</v>
      </c>
      <c r="C934" s="33">
        <v>1000</v>
      </c>
      <c r="D934" s="33" t="s">
        <v>16</v>
      </c>
      <c r="E934" s="35">
        <v>1720</v>
      </c>
      <c r="F934" s="35">
        <v>1730</v>
      </c>
      <c r="G934" s="35">
        <v>0</v>
      </c>
      <c r="H934" s="24">
        <v>-10000</v>
      </c>
      <c r="I934" s="28">
        <v>0</v>
      </c>
      <c r="J934" s="29">
        <v>-10000</v>
      </c>
    </row>
    <row r="935" s="6" customFormat="1" customHeight="1" spans="1:10">
      <c r="A935" s="15"/>
      <c r="B935" s="16"/>
      <c r="C935" s="16"/>
      <c r="D935" s="17"/>
      <c r="E935" s="17"/>
      <c r="F935" s="18"/>
      <c r="G935" s="19"/>
      <c r="H935" s="50">
        <f>SUM(H910:H934)</f>
        <v>60420.0000000001</v>
      </c>
      <c r="I935" s="50" t="s">
        <v>250</v>
      </c>
      <c r="J935" s="50">
        <f>SUM(J910:J934)</f>
        <v>331620</v>
      </c>
    </row>
    <row r="936" s="6" customFormat="1" customHeight="1" spans="1:10">
      <c r="A936" s="15"/>
      <c r="B936" s="16"/>
      <c r="C936" s="16"/>
      <c r="D936" s="17"/>
      <c r="E936" s="17"/>
      <c r="F936" s="18">
        <v>43862</v>
      </c>
      <c r="G936" s="19"/>
      <c r="H936" s="50"/>
      <c r="I936" s="50"/>
      <c r="J936" s="50"/>
    </row>
    <row r="937" s="6" customFormat="1" customHeight="1" spans="1:10">
      <c r="A937" s="48">
        <v>43889</v>
      </c>
      <c r="B937" s="32" t="s">
        <v>272</v>
      </c>
      <c r="C937" s="33">
        <v>2400</v>
      </c>
      <c r="D937" s="33" t="s">
        <v>16</v>
      </c>
      <c r="E937" s="35">
        <v>293</v>
      </c>
      <c r="F937" s="35">
        <v>290</v>
      </c>
      <c r="G937" s="35">
        <v>287</v>
      </c>
      <c r="H937" s="24">
        <v>7200</v>
      </c>
      <c r="I937" s="28">
        <v>7200</v>
      </c>
      <c r="J937" s="29">
        <v>14400</v>
      </c>
    </row>
    <row r="938" s="6" customFormat="1" customHeight="1" spans="1:10">
      <c r="A938" s="48">
        <v>43887</v>
      </c>
      <c r="B938" s="32" t="s">
        <v>273</v>
      </c>
      <c r="C938" s="33">
        <v>5000</v>
      </c>
      <c r="D938" s="33" t="s">
        <v>14</v>
      </c>
      <c r="E938" s="35">
        <v>214</v>
      </c>
      <c r="F938" s="35">
        <v>215.4</v>
      </c>
      <c r="G938" s="35">
        <v>0</v>
      </c>
      <c r="H938" s="24">
        <v>7000.00000000003</v>
      </c>
      <c r="I938" s="28">
        <v>0</v>
      </c>
      <c r="J938" s="29">
        <v>7000.00000000003</v>
      </c>
    </row>
    <row r="939" s="6" customFormat="1" customHeight="1" spans="1:10">
      <c r="A939" s="48">
        <v>43886</v>
      </c>
      <c r="B939" s="32" t="s">
        <v>270</v>
      </c>
      <c r="C939" s="33">
        <v>2000</v>
      </c>
      <c r="D939" s="33" t="s">
        <v>14</v>
      </c>
      <c r="E939" s="35">
        <v>634</v>
      </c>
      <c r="F939" s="35">
        <v>638</v>
      </c>
      <c r="G939" s="35">
        <v>642</v>
      </c>
      <c r="H939" s="24">
        <v>8000</v>
      </c>
      <c r="I939" s="28">
        <v>8000</v>
      </c>
      <c r="J939" s="29">
        <v>16000</v>
      </c>
    </row>
    <row r="940" s="6" customFormat="1" customHeight="1" spans="1:10">
      <c r="A940" s="48">
        <v>43881</v>
      </c>
      <c r="B940" s="32" t="s">
        <v>225</v>
      </c>
      <c r="C940" s="33">
        <v>3000</v>
      </c>
      <c r="D940" s="33" t="s">
        <v>14</v>
      </c>
      <c r="E940" s="35">
        <v>890</v>
      </c>
      <c r="F940" s="35">
        <v>893</v>
      </c>
      <c r="G940" s="35">
        <v>896</v>
      </c>
      <c r="H940" s="24">
        <v>9000</v>
      </c>
      <c r="I940" s="28">
        <v>9000</v>
      </c>
      <c r="J940" s="29">
        <v>18000</v>
      </c>
    </row>
    <row r="941" s="6" customFormat="1" customHeight="1" spans="1:10">
      <c r="A941" s="48">
        <v>43880</v>
      </c>
      <c r="B941" s="32" t="s">
        <v>274</v>
      </c>
      <c r="C941" s="33">
        <v>750</v>
      </c>
      <c r="D941" s="33" t="s">
        <v>14</v>
      </c>
      <c r="E941" s="35">
        <v>1873</v>
      </c>
      <c r="F941" s="35">
        <v>1885</v>
      </c>
      <c r="G941" s="35">
        <v>1900</v>
      </c>
      <c r="H941" s="24">
        <v>9000</v>
      </c>
      <c r="I941" s="28">
        <v>11250</v>
      </c>
      <c r="J941" s="29">
        <v>20250</v>
      </c>
    </row>
    <row r="942" s="6" customFormat="1" customHeight="1" spans="1:10">
      <c r="A942" s="48">
        <v>43880</v>
      </c>
      <c r="B942" s="32" t="s">
        <v>256</v>
      </c>
      <c r="C942" s="33">
        <v>1000</v>
      </c>
      <c r="D942" s="33" t="s">
        <v>14</v>
      </c>
      <c r="E942" s="35">
        <v>1865</v>
      </c>
      <c r="F942" s="35">
        <v>1874</v>
      </c>
      <c r="G942" s="35">
        <v>1884</v>
      </c>
      <c r="H942" s="24">
        <v>9000</v>
      </c>
      <c r="I942" s="28">
        <v>10000</v>
      </c>
      <c r="J942" s="29">
        <v>19000</v>
      </c>
    </row>
    <row r="943" s="6" customFormat="1" customHeight="1" spans="1:10">
      <c r="A943" s="48">
        <v>43879</v>
      </c>
      <c r="B943" s="32" t="s">
        <v>260</v>
      </c>
      <c r="C943" s="33">
        <v>600</v>
      </c>
      <c r="D943" s="33" t="s">
        <v>16</v>
      </c>
      <c r="E943" s="35">
        <v>1485</v>
      </c>
      <c r="F943" s="35">
        <v>1472</v>
      </c>
      <c r="G943" s="35">
        <v>0</v>
      </c>
      <c r="H943" s="24">
        <v>7800</v>
      </c>
      <c r="I943" s="28">
        <v>0</v>
      </c>
      <c r="J943" s="24">
        <v>7800</v>
      </c>
    </row>
    <row r="944" s="6" customFormat="1" customHeight="1" spans="1:10">
      <c r="A944" s="48">
        <v>43879</v>
      </c>
      <c r="B944" s="32" t="s">
        <v>175</v>
      </c>
      <c r="C944" s="33">
        <v>400</v>
      </c>
      <c r="D944" s="33" t="s">
        <v>16</v>
      </c>
      <c r="E944" s="35">
        <v>4400</v>
      </c>
      <c r="F944" s="35">
        <v>4380</v>
      </c>
      <c r="G944" s="35">
        <v>0</v>
      </c>
      <c r="H944" s="24">
        <v>8000</v>
      </c>
      <c r="I944" s="28">
        <v>0</v>
      </c>
      <c r="J944" s="29">
        <v>8000</v>
      </c>
    </row>
    <row r="945" s="6" customFormat="1" customHeight="1" spans="1:10">
      <c r="A945" s="48">
        <v>43878</v>
      </c>
      <c r="B945" s="32" t="s">
        <v>232</v>
      </c>
      <c r="C945" s="33">
        <v>1200</v>
      </c>
      <c r="D945" s="33" t="s">
        <v>16</v>
      </c>
      <c r="E945" s="35">
        <v>1142</v>
      </c>
      <c r="F945" s="35">
        <v>1138</v>
      </c>
      <c r="G945" s="35">
        <v>0</v>
      </c>
      <c r="H945" s="24">
        <v>4800</v>
      </c>
      <c r="I945" s="28">
        <v>0</v>
      </c>
      <c r="J945" s="29">
        <v>4800</v>
      </c>
    </row>
    <row r="946" s="6" customFormat="1" customHeight="1" spans="1:10">
      <c r="A946" s="48">
        <v>43875</v>
      </c>
      <c r="B946" s="32" t="s">
        <v>275</v>
      </c>
      <c r="C946" s="33">
        <v>5400</v>
      </c>
      <c r="D946" s="33" t="s">
        <v>14</v>
      </c>
      <c r="E946" s="35">
        <v>399</v>
      </c>
      <c r="F946" s="35">
        <v>401</v>
      </c>
      <c r="G946" s="35">
        <v>0</v>
      </c>
      <c r="H946" s="24">
        <v>10800</v>
      </c>
      <c r="I946" s="28">
        <v>0</v>
      </c>
      <c r="J946" s="29">
        <v>10800</v>
      </c>
    </row>
    <row r="947" s="6" customFormat="1" customHeight="1" spans="1:10">
      <c r="A947" s="48">
        <v>43875</v>
      </c>
      <c r="B947" s="32" t="s">
        <v>248</v>
      </c>
      <c r="C947" s="33">
        <v>600</v>
      </c>
      <c r="D947" s="33" t="s">
        <v>14</v>
      </c>
      <c r="E947" s="35">
        <v>1462.5</v>
      </c>
      <c r="F947" s="35">
        <v>1462.5</v>
      </c>
      <c r="G947" s="35">
        <v>0</v>
      </c>
      <c r="H947" s="24">
        <v>0</v>
      </c>
      <c r="I947" s="28">
        <v>0</v>
      </c>
      <c r="J947" s="29">
        <v>0</v>
      </c>
    </row>
    <row r="948" s="6" customFormat="1" customHeight="1" spans="1:10">
      <c r="A948" s="48">
        <v>43874</v>
      </c>
      <c r="B948" s="32" t="s">
        <v>276</v>
      </c>
      <c r="C948" s="33">
        <v>1500</v>
      </c>
      <c r="D948" s="33" t="s">
        <v>14</v>
      </c>
      <c r="E948" s="35">
        <v>1280</v>
      </c>
      <c r="F948" s="35">
        <v>1288</v>
      </c>
      <c r="G948" s="35">
        <v>1298</v>
      </c>
      <c r="H948" s="24">
        <v>12000</v>
      </c>
      <c r="I948" s="28">
        <v>15000</v>
      </c>
      <c r="J948" s="29">
        <v>27000</v>
      </c>
    </row>
    <row r="949" s="6" customFormat="1" customHeight="1" spans="1:10">
      <c r="A949" s="48">
        <v>43873</v>
      </c>
      <c r="B949" s="32" t="s">
        <v>251</v>
      </c>
      <c r="C949" s="33">
        <v>1200</v>
      </c>
      <c r="D949" s="33" t="s">
        <v>14</v>
      </c>
      <c r="E949" s="35">
        <v>1896</v>
      </c>
      <c r="F949" s="35">
        <v>1902</v>
      </c>
      <c r="G949" s="35">
        <v>1910</v>
      </c>
      <c r="H949" s="24">
        <v>7200</v>
      </c>
      <c r="I949" s="28">
        <v>9600</v>
      </c>
      <c r="J949" s="29">
        <v>16800</v>
      </c>
    </row>
    <row r="950" s="6" customFormat="1" customHeight="1" spans="1:10">
      <c r="A950" s="48">
        <v>43872</v>
      </c>
      <c r="B950" s="32" t="s">
        <v>112</v>
      </c>
      <c r="C950" s="33">
        <v>5000</v>
      </c>
      <c r="D950" s="33" t="s">
        <v>14</v>
      </c>
      <c r="E950" s="35">
        <v>376</v>
      </c>
      <c r="F950" s="35">
        <v>373.8</v>
      </c>
      <c r="G950" s="35">
        <v>0</v>
      </c>
      <c r="H950" s="24">
        <v>-10999.9999999999</v>
      </c>
      <c r="I950" s="28">
        <v>0</v>
      </c>
      <c r="J950" s="29">
        <v>-10999.9999999999</v>
      </c>
    </row>
    <row r="951" s="6" customFormat="1" customHeight="1" spans="1:10">
      <c r="A951" s="48">
        <v>43872</v>
      </c>
      <c r="B951" s="32" t="s">
        <v>274</v>
      </c>
      <c r="C951" s="33">
        <v>750</v>
      </c>
      <c r="D951" s="33" t="s">
        <v>16</v>
      </c>
      <c r="E951" s="35">
        <v>1838</v>
      </c>
      <c r="F951" s="35">
        <v>1845</v>
      </c>
      <c r="G951" s="35">
        <v>0</v>
      </c>
      <c r="H951" s="24">
        <v>-5250</v>
      </c>
      <c r="I951" s="28">
        <v>0</v>
      </c>
      <c r="J951" s="29">
        <v>-5250</v>
      </c>
    </row>
    <row r="952" s="6" customFormat="1" customHeight="1" spans="1:10">
      <c r="A952" s="48">
        <v>43871</v>
      </c>
      <c r="B952" s="32" t="s">
        <v>232</v>
      </c>
      <c r="C952" s="33">
        <v>1200</v>
      </c>
      <c r="D952" s="33" t="s">
        <v>14</v>
      </c>
      <c r="E952" s="35">
        <v>1210</v>
      </c>
      <c r="F952" s="35">
        <v>1200</v>
      </c>
      <c r="G952" s="35">
        <v>405</v>
      </c>
      <c r="H952" s="24">
        <v>-12000</v>
      </c>
      <c r="I952" s="28">
        <v>0</v>
      </c>
      <c r="J952" s="29">
        <v>-12000</v>
      </c>
    </row>
    <row r="953" s="6" customFormat="1" customHeight="1" spans="1:10">
      <c r="A953" s="48">
        <v>43868</v>
      </c>
      <c r="B953" s="32" t="s">
        <v>275</v>
      </c>
      <c r="C953" s="33">
        <v>5400</v>
      </c>
      <c r="D953" s="33" t="s">
        <v>14</v>
      </c>
      <c r="E953" s="35">
        <v>401</v>
      </c>
      <c r="F953" s="35">
        <v>402.5</v>
      </c>
      <c r="G953" s="35">
        <v>405</v>
      </c>
      <c r="H953" s="24">
        <v>8100</v>
      </c>
      <c r="I953" s="28">
        <v>13500</v>
      </c>
      <c r="J953" s="29">
        <v>21600</v>
      </c>
    </row>
    <row r="954" s="6" customFormat="1" customHeight="1" spans="1:10">
      <c r="A954" s="48">
        <v>43867</v>
      </c>
      <c r="B954" s="32" t="s">
        <v>270</v>
      </c>
      <c r="C954" s="33">
        <v>2000</v>
      </c>
      <c r="D954" s="33" t="s">
        <v>14</v>
      </c>
      <c r="E954" s="35">
        <v>632.5</v>
      </c>
      <c r="F954" s="35">
        <v>627</v>
      </c>
      <c r="G954" s="35">
        <v>0</v>
      </c>
      <c r="H954" s="24">
        <v>-11000</v>
      </c>
      <c r="I954" s="28">
        <v>0</v>
      </c>
      <c r="J954" s="29">
        <v>-11000</v>
      </c>
    </row>
    <row r="955" s="6" customFormat="1" customHeight="1" spans="1:10">
      <c r="A955" s="48">
        <v>43866</v>
      </c>
      <c r="B955" s="32" t="s">
        <v>277</v>
      </c>
      <c r="C955" s="33">
        <v>3400</v>
      </c>
      <c r="D955" s="33" t="s">
        <v>14</v>
      </c>
      <c r="E955" s="35">
        <v>389</v>
      </c>
      <c r="F955" s="35">
        <v>391.5</v>
      </c>
      <c r="G955" s="35">
        <v>394</v>
      </c>
      <c r="H955" s="24">
        <v>8500</v>
      </c>
      <c r="I955" s="28">
        <v>8500</v>
      </c>
      <c r="J955" s="29">
        <v>17000</v>
      </c>
    </row>
    <row r="956" s="6" customFormat="1" customHeight="1" spans="1:10">
      <c r="A956" s="48">
        <v>43864</v>
      </c>
      <c r="B956" s="32" t="s">
        <v>260</v>
      </c>
      <c r="C956" s="33">
        <v>618</v>
      </c>
      <c r="D956" s="33" t="s">
        <v>16</v>
      </c>
      <c r="E956" s="35">
        <v>1422</v>
      </c>
      <c r="F956" s="35">
        <v>1405</v>
      </c>
      <c r="G956" s="35">
        <v>1385</v>
      </c>
      <c r="H956" s="24">
        <v>10506</v>
      </c>
      <c r="I956" s="28">
        <v>12360</v>
      </c>
      <c r="J956" s="29">
        <v>22866</v>
      </c>
    </row>
    <row r="957" s="6" customFormat="1" customHeight="1" spans="1:10">
      <c r="A957" s="48">
        <v>43862</v>
      </c>
      <c r="B957" s="32" t="s">
        <v>66</v>
      </c>
      <c r="C957" s="33">
        <v>2400</v>
      </c>
      <c r="D957" s="33" t="s">
        <v>16</v>
      </c>
      <c r="E957" s="35">
        <v>708</v>
      </c>
      <c r="F957" s="35">
        <v>703</v>
      </c>
      <c r="G957" s="35">
        <v>0</v>
      </c>
      <c r="H957" s="24">
        <v>12000</v>
      </c>
      <c r="I957" s="28">
        <v>0</v>
      </c>
      <c r="J957" s="29">
        <f>SUM(H957-I957)</f>
        <v>12000</v>
      </c>
    </row>
    <row r="958" s="6" customFormat="1" customHeight="1" spans="1:10">
      <c r="A958" s="15"/>
      <c r="B958" s="16"/>
      <c r="C958" s="16"/>
      <c r="D958" s="17"/>
      <c r="E958" s="17"/>
      <c r="F958" s="18"/>
      <c r="G958" s="19"/>
      <c r="H958" s="20">
        <f>SUM(H937:H957)</f>
        <v>99656.0000000001</v>
      </c>
      <c r="I958" s="19" t="s">
        <v>250</v>
      </c>
      <c r="J958" s="20">
        <f>SUM(J937:J957)</f>
        <v>204066</v>
      </c>
    </row>
    <row r="959" s="6" customFormat="1" customHeight="1" spans="1:10">
      <c r="A959" s="15"/>
      <c r="B959" s="16"/>
      <c r="C959" s="16"/>
      <c r="D959" s="17"/>
      <c r="E959" s="17"/>
      <c r="F959" s="18">
        <v>43831</v>
      </c>
      <c r="G959" s="19"/>
      <c r="H959" s="20"/>
      <c r="I959" s="19"/>
      <c r="J959" s="20"/>
    </row>
    <row r="960" s="6" customFormat="1" customHeight="1" spans="1:10">
      <c r="A960" s="48">
        <v>43860</v>
      </c>
      <c r="B960" s="32" t="s">
        <v>248</v>
      </c>
      <c r="C960" s="33">
        <v>600</v>
      </c>
      <c r="D960" s="33" t="s">
        <v>14</v>
      </c>
      <c r="E960" s="35">
        <v>1430</v>
      </c>
      <c r="F960" s="35">
        <v>1415</v>
      </c>
      <c r="G960" s="35">
        <v>1401</v>
      </c>
      <c r="H960" s="51">
        <v>9000</v>
      </c>
      <c r="I960" s="52">
        <v>8400</v>
      </c>
      <c r="J960" s="53">
        <v>17400</v>
      </c>
    </row>
    <row r="961" s="6" customFormat="1" customHeight="1" spans="1:10">
      <c r="A961" s="48">
        <v>43859</v>
      </c>
      <c r="B961" s="32" t="s">
        <v>260</v>
      </c>
      <c r="C961" s="33">
        <v>10000</v>
      </c>
      <c r="D961" s="33" t="s">
        <v>14</v>
      </c>
      <c r="E961" s="35">
        <v>1720</v>
      </c>
      <c r="F961" s="35">
        <v>1720</v>
      </c>
      <c r="G961" s="35">
        <v>0</v>
      </c>
      <c r="H961" s="54">
        <v>0</v>
      </c>
      <c r="I961" s="52">
        <v>0</v>
      </c>
      <c r="J961" s="30">
        <v>0</v>
      </c>
    </row>
    <row r="962" s="6" customFormat="1" customHeight="1" spans="1:10">
      <c r="A962" s="48">
        <v>43858</v>
      </c>
      <c r="B962" s="32" t="s">
        <v>112</v>
      </c>
      <c r="C962" s="33">
        <v>5000</v>
      </c>
      <c r="D962" s="33" t="s">
        <v>16</v>
      </c>
      <c r="E962" s="35">
        <v>376</v>
      </c>
      <c r="F962" s="35">
        <v>374.5</v>
      </c>
      <c r="G962" s="35">
        <v>373</v>
      </c>
      <c r="H962" s="51">
        <v>7500</v>
      </c>
      <c r="I962" s="52">
        <v>7500</v>
      </c>
      <c r="J962" s="53">
        <v>15000</v>
      </c>
    </row>
    <row r="963" s="6" customFormat="1" customHeight="1" spans="1:10">
      <c r="A963" s="48">
        <v>43857</v>
      </c>
      <c r="B963" s="32" t="s">
        <v>72</v>
      </c>
      <c r="C963" s="33">
        <v>400</v>
      </c>
      <c r="D963" s="33" t="s">
        <v>14</v>
      </c>
      <c r="E963" s="35">
        <v>2490</v>
      </c>
      <c r="F963" s="35">
        <v>2465</v>
      </c>
      <c r="G963" s="35">
        <v>0</v>
      </c>
      <c r="H963" s="51">
        <v>-10000</v>
      </c>
      <c r="I963" s="52">
        <v>0</v>
      </c>
      <c r="J963" s="53">
        <v>-10000</v>
      </c>
    </row>
    <row r="964" s="6" customFormat="1" customHeight="1" spans="1:10">
      <c r="A964" s="48">
        <v>43854</v>
      </c>
      <c r="B964" s="32" t="s">
        <v>240</v>
      </c>
      <c r="C964" s="33">
        <v>2000</v>
      </c>
      <c r="D964" s="33" t="s">
        <v>14</v>
      </c>
      <c r="E964" s="35">
        <v>724.65</v>
      </c>
      <c r="F964" s="35">
        <v>726.5</v>
      </c>
      <c r="G964" s="35">
        <v>0</v>
      </c>
      <c r="H964" s="51">
        <v>3700.00000000005</v>
      </c>
      <c r="I964" s="52">
        <v>0</v>
      </c>
      <c r="J964" s="53">
        <v>3700.00000000005</v>
      </c>
    </row>
    <row r="965" s="6" customFormat="1" customHeight="1" spans="1:10">
      <c r="A965" s="48">
        <v>43853</v>
      </c>
      <c r="B965" s="32" t="s">
        <v>260</v>
      </c>
      <c r="C965" s="33">
        <v>618</v>
      </c>
      <c r="D965" s="33" t="s">
        <v>14</v>
      </c>
      <c r="E965" s="35">
        <v>1635</v>
      </c>
      <c r="F965" s="35">
        <v>1650</v>
      </c>
      <c r="G965" s="35">
        <v>1660</v>
      </c>
      <c r="H965" s="51">
        <v>9270</v>
      </c>
      <c r="I965" s="52">
        <v>6180</v>
      </c>
      <c r="J965" s="53">
        <v>15450</v>
      </c>
    </row>
    <row r="966" s="6" customFormat="1" customHeight="1" spans="1:10">
      <c r="A966" s="48">
        <v>43853</v>
      </c>
      <c r="B966" s="32" t="s">
        <v>273</v>
      </c>
      <c r="C966" s="33">
        <v>5000</v>
      </c>
      <c r="D966" s="33" t="s">
        <v>14</v>
      </c>
      <c r="E966" s="35">
        <v>213.1</v>
      </c>
      <c r="F966" s="35">
        <v>213.5</v>
      </c>
      <c r="G966" s="35">
        <v>0</v>
      </c>
      <c r="H966" s="51">
        <v>2000.00000000003</v>
      </c>
      <c r="I966" s="52">
        <v>0</v>
      </c>
      <c r="J966" s="53">
        <v>2000.00000000003</v>
      </c>
    </row>
    <row r="967" s="6" customFormat="1" customHeight="1" spans="1:10">
      <c r="A967" s="48">
        <v>43853</v>
      </c>
      <c r="B967" s="32" t="s">
        <v>278</v>
      </c>
      <c r="C967" s="33">
        <v>5800</v>
      </c>
      <c r="D967" s="33" t="s">
        <v>14</v>
      </c>
      <c r="E967" s="35">
        <v>199</v>
      </c>
      <c r="F967" s="35">
        <v>199</v>
      </c>
      <c r="G967" s="35">
        <v>0</v>
      </c>
      <c r="H967" s="51">
        <v>0</v>
      </c>
      <c r="I967" s="52">
        <v>0</v>
      </c>
      <c r="J967" s="53">
        <v>0</v>
      </c>
    </row>
    <row r="968" s="6" customFormat="1" customHeight="1" spans="1:10">
      <c r="A968" s="48">
        <v>43852</v>
      </c>
      <c r="B968" s="32" t="s">
        <v>255</v>
      </c>
      <c r="C968" s="33">
        <v>2200</v>
      </c>
      <c r="D968" s="33" t="s">
        <v>14</v>
      </c>
      <c r="E968" s="35">
        <v>710.25</v>
      </c>
      <c r="F968" s="35">
        <v>713.25</v>
      </c>
      <c r="G968" s="35">
        <v>0</v>
      </c>
      <c r="H968" s="51">
        <v>6600</v>
      </c>
      <c r="I968" s="52">
        <v>0</v>
      </c>
      <c r="J968" s="53">
        <v>6600</v>
      </c>
    </row>
    <row r="969" s="6" customFormat="1" customHeight="1" spans="1:10">
      <c r="A969" s="48">
        <v>43850</v>
      </c>
      <c r="B969" s="32" t="s">
        <v>279</v>
      </c>
      <c r="C969" s="33">
        <v>1500</v>
      </c>
      <c r="D969" s="33" t="s">
        <v>14</v>
      </c>
      <c r="E969" s="35">
        <v>775</v>
      </c>
      <c r="F969" s="35">
        <v>779.9</v>
      </c>
      <c r="G969" s="35">
        <v>0</v>
      </c>
      <c r="H969" s="51">
        <v>7349.99999999997</v>
      </c>
      <c r="I969" s="52">
        <v>0</v>
      </c>
      <c r="J969" s="53">
        <v>7349.99999999997</v>
      </c>
    </row>
    <row r="970" s="6" customFormat="1" ht="17.25" customHeight="1" spans="1:10">
      <c r="A970" s="48">
        <v>43847</v>
      </c>
      <c r="B970" s="32" t="s">
        <v>66</v>
      </c>
      <c r="C970" s="33">
        <v>2400</v>
      </c>
      <c r="D970" s="33" t="s">
        <v>14</v>
      </c>
      <c r="E970" s="35">
        <v>445</v>
      </c>
      <c r="F970" s="35">
        <v>446</v>
      </c>
      <c r="G970" s="35">
        <v>0</v>
      </c>
      <c r="H970" s="51">
        <v>2400</v>
      </c>
      <c r="I970" s="52">
        <v>0</v>
      </c>
      <c r="J970" s="53">
        <v>2400</v>
      </c>
    </row>
    <row r="971" s="6" customFormat="1" customHeight="1" spans="1:10">
      <c r="A971" s="48">
        <v>43847</v>
      </c>
      <c r="B971" s="32" t="s">
        <v>279</v>
      </c>
      <c r="C971" s="33">
        <v>1500</v>
      </c>
      <c r="D971" s="33" t="s">
        <v>14</v>
      </c>
      <c r="E971" s="35">
        <v>773</v>
      </c>
      <c r="F971" s="35">
        <v>770</v>
      </c>
      <c r="G971" s="35">
        <v>0</v>
      </c>
      <c r="H971" s="51">
        <v>-4500</v>
      </c>
      <c r="I971" s="52">
        <v>0</v>
      </c>
      <c r="J971" s="53">
        <v>-4500</v>
      </c>
    </row>
    <row r="972" s="6" customFormat="1" customHeight="1" spans="1:10">
      <c r="A972" s="48">
        <v>43846</v>
      </c>
      <c r="B972" s="32" t="s">
        <v>239</v>
      </c>
      <c r="C972" s="33">
        <v>6600</v>
      </c>
      <c r="D972" s="33" t="s">
        <v>14</v>
      </c>
      <c r="E972" s="35">
        <v>259</v>
      </c>
      <c r="F972" s="35">
        <v>260.5</v>
      </c>
      <c r="G972" s="35">
        <v>0</v>
      </c>
      <c r="H972" s="51">
        <v>9900</v>
      </c>
      <c r="I972" s="52">
        <v>0</v>
      </c>
      <c r="J972" s="53">
        <v>9900</v>
      </c>
    </row>
    <row r="973" s="6" customFormat="1" customHeight="1" spans="1:10">
      <c r="A973" s="48">
        <v>43845</v>
      </c>
      <c r="B973" s="32" t="s">
        <v>233</v>
      </c>
      <c r="C973" s="33">
        <v>1000</v>
      </c>
      <c r="D973" s="33" t="s">
        <v>14</v>
      </c>
      <c r="E973" s="35">
        <v>1512</v>
      </c>
      <c r="F973" s="35">
        <v>1522</v>
      </c>
      <c r="G973" s="35">
        <v>1532</v>
      </c>
      <c r="H973" s="51">
        <v>10000</v>
      </c>
      <c r="I973" s="52">
        <v>10000</v>
      </c>
      <c r="J973" s="53">
        <v>20000</v>
      </c>
    </row>
    <row r="974" s="6" customFormat="1" customHeight="1" spans="1:10">
      <c r="A974" s="48">
        <v>43844</v>
      </c>
      <c r="B974" s="32" t="s">
        <v>280</v>
      </c>
      <c r="C974" s="33">
        <v>1400</v>
      </c>
      <c r="D974" s="33" t="s">
        <v>14</v>
      </c>
      <c r="E974" s="35">
        <v>1303</v>
      </c>
      <c r="F974" s="35">
        <v>1309</v>
      </c>
      <c r="G974" s="35">
        <v>0</v>
      </c>
      <c r="H974" s="51">
        <v>8400</v>
      </c>
      <c r="I974" s="52">
        <v>0</v>
      </c>
      <c r="J974" s="53">
        <v>8400</v>
      </c>
    </row>
    <row r="975" s="6" customFormat="1" customHeight="1" spans="1:10">
      <c r="A975" s="48">
        <v>43840</v>
      </c>
      <c r="B975" s="32" t="s">
        <v>281</v>
      </c>
      <c r="C975" s="33">
        <v>9800</v>
      </c>
      <c r="D975" s="33" t="s">
        <v>14</v>
      </c>
      <c r="E975" s="35">
        <v>105</v>
      </c>
      <c r="F975" s="35">
        <v>106</v>
      </c>
      <c r="G975" s="35">
        <v>107</v>
      </c>
      <c r="H975" s="51">
        <v>9800</v>
      </c>
      <c r="I975" s="52">
        <v>9800</v>
      </c>
      <c r="J975" s="53">
        <v>19600</v>
      </c>
    </row>
    <row r="976" s="6" customFormat="1" customHeight="1" spans="1:10">
      <c r="A976" s="48">
        <v>43839</v>
      </c>
      <c r="B976" s="32" t="s">
        <v>282</v>
      </c>
      <c r="C976" s="33">
        <v>1200</v>
      </c>
      <c r="D976" s="33" t="s">
        <v>14</v>
      </c>
      <c r="E976" s="35">
        <v>497</v>
      </c>
      <c r="F976" s="35">
        <v>503</v>
      </c>
      <c r="G976" s="35">
        <v>0</v>
      </c>
      <c r="H976" s="51">
        <v>7200</v>
      </c>
      <c r="I976" s="52">
        <v>0</v>
      </c>
      <c r="J976" s="53">
        <v>7200</v>
      </c>
    </row>
    <row r="977" s="6" customFormat="1" customHeight="1" spans="1:10">
      <c r="A977" s="48">
        <v>43838</v>
      </c>
      <c r="B977" s="32" t="s">
        <v>246</v>
      </c>
      <c r="C977" s="33">
        <v>500</v>
      </c>
      <c r="D977" s="33" t="s">
        <v>14</v>
      </c>
      <c r="E977" s="35">
        <v>2246</v>
      </c>
      <c r="F977" s="35">
        <v>2258</v>
      </c>
      <c r="G977" s="35">
        <v>0</v>
      </c>
      <c r="H977" s="51">
        <v>6000</v>
      </c>
      <c r="I977" s="52">
        <v>0</v>
      </c>
      <c r="J977" s="53">
        <v>6000</v>
      </c>
    </row>
    <row r="978" s="6" customFormat="1" customHeight="1" spans="1:10">
      <c r="A978" s="48">
        <v>43837</v>
      </c>
      <c r="B978" s="32" t="s">
        <v>283</v>
      </c>
      <c r="C978" s="33">
        <v>3200</v>
      </c>
      <c r="D978" s="33" t="s">
        <v>14</v>
      </c>
      <c r="E978" s="35">
        <v>255</v>
      </c>
      <c r="F978" s="35">
        <v>256.5</v>
      </c>
      <c r="G978" s="35">
        <v>0</v>
      </c>
      <c r="H978" s="51">
        <v>4800</v>
      </c>
      <c r="I978" s="52">
        <v>0</v>
      </c>
      <c r="J978" s="53">
        <v>4800</v>
      </c>
    </row>
    <row r="979" s="6" customFormat="1" customHeight="1" spans="1:10">
      <c r="A979" s="48">
        <v>43833</v>
      </c>
      <c r="B979" s="32" t="s">
        <v>253</v>
      </c>
      <c r="C979" s="33">
        <v>1000</v>
      </c>
      <c r="D979" s="33" t="s">
        <v>14</v>
      </c>
      <c r="E979" s="35">
        <v>1890</v>
      </c>
      <c r="F979" s="35">
        <v>1905</v>
      </c>
      <c r="G979" s="35">
        <v>1920</v>
      </c>
      <c r="H979" s="51">
        <v>15000</v>
      </c>
      <c r="I979" s="52">
        <v>15000</v>
      </c>
      <c r="J979" s="53">
        <v>30000</v>
      </c>
    </row>
    <row r="980" s="6" customFormat="1" customHeight="1" spans="1:10">
      <c r="A980" s="48">
        <v>43832</v>
      </c>
      <c r="B980" s="32" t="s">
        <v>265</v>
      </c>
      <c r="C980" s="33">
        <v>3000</v>
      </c>
      <c r="D980" s="33" t="s">
        <v>14</v>
      </c>
      <c r="E980" s="35">
        <v>352</v>
      </c>
      <c r="F980" s="35">
        <v>355</v>
      </c>
      <c r="G980" s="35">
        <v>358</v>
      </c>
      <c r="H980" s="51">
        <v>9000</v>
      </c>
      <c r="I980" s="52">
        <v>9000</v>
      </c>
      <c r="J980" s="53">
        <v>18000</v>
      </c>
    </row>
    <row r="981" s="6" customFormat="1" customHeight="1" spans="1:10">
      <c r="A981" s="15"/>
      <c r="B981" s="16"/>
      <c r="C981" s="16"/>
      <c r="D981" s="17"/>
      <c r="E981" s="17"/>
      <c r="F981" s="18"/>
      <c r="G981" s="19"/>
      <c r="H981" s="20">
        <f>SUM(H960:H980)</f>
        <v>113420</v>
      </c>
      <c r="I981" s="19" t="s">
        <v>250</v>
      </c>
      <c r="J981" s="20">
        <f>SUM(J960:J980)</f>
        <v>179300</v>
      </c>
    </row>
    <row r="982" s="6" customFormat="1" customHeight="1" spans="1:10">
      <c r="A982" s="15"/>
      <c r="B982" s="16"/>
      <c r="C982" s="16"/>
      <c r="D982" s="17"/>
      <c r="E982" s="17"/>
      <c r="F982" s="18">
        <v>43800</v>
      </c>
      <c r="G982" s="19"/>
      <c r="H982" s="20"/>
      <c r="I982" s="19"/>
      <c r="J982" s="20"/>
    </row>
    <row r="983" s="6" customFormat="1" customHeight="1" spans="1:10">
      <c r="A983" s="48">
        <v>43830</v>
      </c>
      <c r="B983" s="32" t="s">
        <v>269</v>
      </c>
      <c r="C983" s="33">
        <v>1200</v>
      </c>
      <c r="D983" s="33" t="s">
        <v>14</v>
      </c>
      <c r="E983" s="35">
        <v>1181</v>
      </c>
      <c r="F983" s="35">
        <v>1190</v>
      </c>
      <c r="G983" s="35">
        <v>0</v>
      </c>
      <c r="H983" s="51">
        <v>-13200</v>
      </c>
      <c r="I983" s="52">
        <v>0</v>
      </c>
      <c r="J983" s="53">
        <v>-13200</v>
      </c>
    </row>
    <row r="984" s="6" customFormat="1" customHeight="1" spans="1:10">
      <c r="A984" s="48">
        <v>43829</v>
      </c>
      <c r="B984" s="32" t="s">
        <v>284</v>
      </c>
      <c r="C984" s="33">
        <v>7000</v>
      </c>
      <c r="D984" s="33" t="s">
        <v>14</v>
      </c>
      <c r="E984" s="35">
        <v>154</v>
      </c>
      <c r="F984" s="35">
        <v>155.5</v>
      </c>
      <c r="G984" s="35">
        <v>0</v>
      </c>
      <c r="H984" s="51">
        <v>10500</v>
      </c>
      <c r="I984" s="52">
        <v>0</v>
      </c>
      <c r="J984" s="53">
        <v>10500</v>
      </c>
    </row>
    <row r="985" s="6" customFormat="1" customHeight="1" spans="1:10">
      <c r="A985" s="48">
        <v>43826</v>
      </c>
      <c r="B985" s="32" t="s">
        <v>233</v>
      </c>
      <c r="C985" s="33">
        <v>1000</v>
      </c>
      <c r="D985" s="33" t="s">
        <v>14</v>
      </c>
      <c r="E985" s="35">
        <v>1405</v>
      </c>
      <c r="F985" s="35">
        <v>1415</v>
      </c>
      <c r="G985" s="35">
        <v>1425</v>
      </c>
      <c r="H985" s="51">
        <v>10000</v>
      </c>
      <c r="I985" s="52">
        <v>10000</v>
      </c>
      <c r="J985" s="53">
        <v>20000</v>
      </c>
    </row>
    <row r="986" s="6" customFormat="1" customHeight="1" spans="1:10">
      <c r="A986" s="48">
        <v>43825</v>
      </c>
      <c r="B986" s="32" t="s">
        <v>186</v>
      </c>
      <c r="C986" s="33">
        <v>10000</v>
      </c>
      <c r="D986" s="33" t="s">
        <v>14</v>
      </c>
      <c r="E986" s="35">
        <v>149</v>
      </c>
      <c r="F986" s="35">
        <v>149</v>
      </c>
      <c r="G986" s="35">
        <v>0</v>
      </c>
      <c r="H986" s="51">
        <v>0</v>
      </c>
      <c r="I986" s="52">
        <v>0</v>
      </c>
      <c r="J986" s="53">
        <v>0</v>
      </c>
    </row>
    <row r="987" s="6" customFormat="1" customHeight="1" spans="1:10">
      <c r="A987" s="48">
        <v>43823</v>
      </c>
      <c r="B987" s="32" t="s">
        <v>285</v>
      </c>
      <c r="C987" s="33">
        <v>2200</v>
      </c>
      <c r="D987" s="33" t="s">
        <v>14</v>
      </c>
      <c r="E987" s="35">
        <v>475</v>
      </c>
      <c r="F987" s="35">
        <v>480</v>
      </c>
      <c r="G987" s="35">
        <v>0</v>
      </c>
      <c r="H987" s="51">
        <v>11000</v>
      </c>
      <c r="I987" s="52">
        <v>0</v>
      </c>
      <c r="J987" s="53">
        <v>11000</v>
      </c>
    </row>
    <row r="988" s="6" customFormat="1" customHeight="1" spans="1:10">
      <c r="A988" s="48">
        <v>43822</v>
      </c>
      <c r="B988" s="32" t="s">
        <v>286</v>
      </c>
      <c r="C988" s="33">
        <v>2400</v>
      </c>
      <c r="D988" s="33" t="s">
        <v>14</v>
      </c>
      <c r="E988" s="35">
        <v>498</v>
      </c>
      <c r="F988" s="35">
        <v>502</v>
      </c>
      <c r="G988" s="35">
        <v>504</v>
      </c>
      <c r="H988" s="51">
        <v>9600</v>
      </c>
      <c r="I988" s="52">
        <v>4800</v>
      </c>
      <c r="J988" s="53">
        <v>14400</v>
      </c>
    </row>
    <row r="989" s="6" customFormat="1" customHeight="1" spans="1:10">
      <c r="A989" s="48">
        <v>43819</v>
      </c>
      <c r="B989" s="32" t="s">
        <v>265</v>
      </c>
      <c r="C989" s="33">
        <v>2400</v>
      </c>
      <c r="D989" s="33" t="s">
        <v>14</v>
      </c>
      <c r="E989" s="35">
        <v>346.5</v>
      </c>
      <c r="F989" s="35">
        <v>350.5</v>
      </c>
      <c r="G989" s="35">
        <v>0</v>
      </c>
      <c r="H989" s="51">
        <v>9600</v>
      </c>
      <c r="I989" s="52">
        <v>0</v>
      </c>
      <c r="J989" s="53">
        <v>9600</v>
      </c>
    </row>
    <row r="990" s="6" customFormat="1" customHeight="1" spans="1:10">
      <c r="A990" s="48">
        <v>43817</v>
      </c>
      <c r="B990" s="32" t="s">
        <v>244</v>
      </c>
      <c r="C990" s="33">
        <v>1600</v>
      </c>
      <c r="D990" s="33" t="s">
        <v>14</v>
      </c>
      <c r="E990" s="35">
        <v>952</v>
      </c>
      <c r="F990" s="35">
        <v>960</v>
      </c>
      <c r="G990" s="35">
        <v>965</v>
      </c>
      <c r="H990" s="51">
        <v>12800</v>
      </c>
      <c r="I990" s="52">
        <v>8000</v>
      </c>
      <c r="J990" s="53">
        <v>20800</v>
      </c>
    </row>
    <row r="991" s="6" customFormat="1" customHeight="1" spans="1:10">
      <c r="A991" s="48">
        <v>43816</v>
      </c>
      <c r="B991" s="32" t="s">
        <v>287</v>
      </c>
      <c r="C991" s="33">
        <v>17000</v>
      </c>
      <c r="D991" s="33" t="s">
        <v>14</v>
      </c>
      <c r="E991" s="35">
        <v>35.65</v>
      </c>
      <c r="F991" s="35">
        <v>36.05</v>
      </c>
      <c r="G991" s="35">
        <v>0</v>
      </c>
      <c r="H991" s="51">
        <v>6799.99999999998</v>
      </c>
      <c r="I991" s="52">
        <v>0</v>
      </c>
      <c r="J991" s="53">
        <v>6799.99999999998</v>
      </c>
    </row>
    <row r="992" s="6" customFormat="1" customHeight="1" spans="1:10">
      <c r="A992" s="48">
        <v>43816</v>
      </c>
      <c r="B992" s="32" t="s">
        <v>288</v>
      </c>
      <c r="C992" s="33">
        <v>4500</v>
      </c>
      <c r="D992" s="33" t="s">
        <v>14</v>
      </c>
      <c r="E992" s="35">
        <v>117.5</v>
      </c>
      <c r="F992" s="35">
        <v>117.5</v>
      </c>
      <c r="G992" s="35">
        <v>0</v>
      </c>
      <c r="H992" s="51">
        <v>0</v>
      </c>
      <c r="I992" s="52">
        <v>0</v>
      </c>
      <c r="J992" s="53">
        <v>0</v>
      </c>
    </row>
    <row r="993" s="6" customFormat="1" customHeight="1" spans="1:10">
      <c r="A993" s="48">
        <v>43815</v>
      </c>
      <c r="B993" s="32" t="s">
        <v>180</v>
      </c>
      <c r="C993" s="33">
        <v>6400</v>
      </c>
      <c r="D993" s="33" t="s">
        <v>16</v>
      </c>
      <c r="E993" s="35">
        <v>135</v>
      </c>
      <c r="F993" s="35">
        <v>133.5</v>
      </c>
      <c r="G993" s="35">
        <v>0</v>
      </c>
      <c r="H993" s="51">
        <v>9600</v>
      </c>
      <c r="I993" s="52">
        <v>0</v>
      </c>
      <c r="J993" s="53">
        <v>9600</v>
      </c>
    </row>
    <row r="994" s="6" customFormat="1" customHeight="1" spans="1:10">
      <c r="A994" s="48">
        <v>43812</v>
      </c>
      <c r="B994" s="32" t="s">
        <v>282</v>
      </c>
      <c r="C994" s="33">
        <v>1200</v>
      </c>
      <c r="D994" s="33" t="s">
        <v>14</v>
      </c>
      <c r="E994" s="35">
        <v>503</v>
      </c>
      <c r="F994" s="35">
        <v>509.5</v>
      </c>
      <c r="G994" s="35">
        <v>0</v>
      </c>
      <c r="H994" s="51">
        <v>7800</v>
      </c>
      <c r="I994" s="52">
        <v>0</v>
      </c>
      <c r="J994" s="53">
        <v>7800</v>
      </c>
    </row>
    <row r="995" s="6" customFormat="1" customHeight="1" spans="1:10">
      <c r="A995" s="48">
        <v>43811</v>
      </c>
      <c r="B995" s="32" t="s">
        <v>225</v>
      </c>
      <c r="C995" s="33">
        <v>3000</v>
      </c>
      <c r="D995" s="33" t="s">
        <v>14</v>
      </c>
      <c r="E995" s="35">
        <v>704</v>
      </c>
      <c r="F995" s="35">
        <v>707</v>
      </c>
      <c r="G995" s="35">
        <v>713</v>
      </c>
      <c r="H995" s="51">
        <v>9000</v>
      </c>
      <c r="I995" s="52">
        <v>18000</v>
      </c>
      <c r="J995" s="53">
        <v>27000</v>
      </c>
    </row>
    <row r="996" s="6" customFormat="1" customHeight="1" spans="1:10">
      <c r="A996" s="48">
        <v>43810</v>
      </c>
      <c r="B996" s="32" t="s">
        <v>289</v>
      </c>
      <c r="C996" s="33">
        <v>4000</v>
      </c>
      <c r="D996" s="33" t="s">
        <v>16</v>
      </c>
      <c r="E996" s="35">
        <v>249</v>
      </c>
      <c r="F996" s="35">
        <v>251.5</v>
      </c>
      <c r="G996" s="35">
        <v>0</v>
      </c>
      <c r="H996" s="51">
        <v>-10000</v>
      </c>
      <c r="I996" s="52">
        <v>0</v>
      </c>
      <c r="J996" s="53">
        <v>-10000</v>
      </c>
    </row>
    <row r="997" s="6" customFormat="1" customHeight="1" spans="1:10">
      <c r="A997" s="48">
        <v>43805</v>
      </c>
      <c r="B997" s="32" t="s">
        <v>225</v>
      </c>
      <c r="C997" s="33">
        <v>3000</v>
      </c>
      <c r="D997" s="33" t="s">
        <v>14</v>
      </c>
      <c r="E997" s="35">
        <v>701</v>
      </c>
      <c r="F997" s="35">
        <v>704</v>
      </c>
      <c r="G997" s="35">
        <v>0</v>
      </c>
      <c r="H997" s="51">
        <v>9000</v>
      </c>
      <c r="I997" s="52">
        <v>0</v>
      </c>
      <c r="J997" s="53">
        <v>9000</v>
      </c>
    </row>
    <row r="998" s="6" customFormat="1" ht="17.25" customHeight="1" spans="1:10">
      <c r="A998" s="48">
        <v>43804</v>
      </c>
      <c r="B998" s="32" t="s">
        <v>241</v>
      </c>
      <c r="C998" s="33">
        <v>2000</v>
      </c>
      <c r="D998" s="33" t="s">
        <v>14</v>
      </c>
      <c r="E998" s="35">
        <v>475</v>
      </c>
      <c r="F998" s="35">
        <v>470</v>
      </c>
      <c r="G998" s="35">
        <v>0</v>
      </c>
      <c r="H998" s="51">
        <v>-10000</v>
      </c>
      <c r="I998" s="52">
        <v>0</v>
      </c>
      <c r="J998" s="53">
        <v>-10000</v>
      </c>
    </row>
    <row r="999" s="6" customFormat="1" customHeight="1" spans="1:10">
      <c r="A999" s="48">
        <v>43803</v>
      </c>
      <c r="B999" s="32" t="s">
        <v>281</v>
      </c>
      <c r="C999" s="33">
        <v>8000</v>
      </c>
      <c r="D999" s="33" t="s">
        <v>14</v>
      </c>
      <c r="E999" s="35">
        <v>105.5</v>
      </c>
      <c r="F999" s="35">
        <v>106.5</v>
      </c>
      <c r="G999" s="35">
        <v>107.3</v>
      </c>
      <c r="H999" s="51">
        <v>8000</v>
      </c>
      <c r="I999" s="52">
        <v>6399.99999999998</v>
      </c>
      <c r="J999" s="53">
        <v>14400</v>
      </c>
    </row>
    <row r="1000" s="6" customFormat="1" customHeight="1" spans="1:10">
      <c r="A1000" s="48">
        <v>43803</v>
      </c>
      <c r="B1000" s="32" t="s">
        <v>239</v>
      </c>
      <c r="C1000" s="33">
        <v>5600</v>
      </c>
      <c r="D1000" s="33" t="s">
        <v>14</v>
      </c>
      <c r="E1000" s="35">
        <v>223</v>
      </c>
      <c r="F1000" s="35">
        <v>225</v>
      </c>
      <c r="G1000" s="35">
        <v>0</v>
      </c>
      <c r="H1000" s="51">
        <v>11200</v>
      </c>
      <c r="I1000" s="52">
        <v>0</v>
      </c>
      <c r="J1000" s="53">
        <v>11200</v>
      </c>
    </row>
    <row r="1001" s="6" customFormat="1" customHeight="1" spans="1:10">
      <c r="A1001" s="48">
        <v>43802</v>
      </c>
      <c r="B1001" s="32" t="s">
        <v>290</v>
      </c>
      <c r="C1001" s="33">
        <v>2400</v>
      </c>
      <c r="D1001" s="33" t="s">
        <v>14</v>
      </c>
      <c r="E1001" s="35">
        <v>523</v>
      </c>
      <c r="F1001" s="35">
        <v>526.45</v>
      </c>
      <c r="G1001" s="35">
        <v>0</v>
      </c>
      <c r="H1001" s="51">
        <v>8280.00000000011</v>
      </c>
      <c r="I1001" s="52">
        <v>0</v>
      </c>
      <c r="J1001" s="53">
        <v>8280.00000000011</v>
      </c>
    </row>
    <row r="1002" s="6" customFormat="1" customHeight="1" spans="1:10">
      <c r="A1002" s="48">
        <v>43801</v>
      </c>
      <c r="B1002" s="32" t="s">
        <v>291</v>
      </c>
      <c r="C1002" s="33">
        <v>800</v>
      </c>
      <c r="D1002" s="33" t="s">
        <v>14</v>
      </c>
      <c r="E1002" s="35">
        <v>1635</v>
      </c>
      <c r="F1002" s="35">
        <v>1635</v>
      </c>
      <c r="G1002" s="35">
        <v>0</v>
      </c>
      <c r="H1002" s="51">
        <v>0</v>
      </c>
      <c r="I1002" s="52">
        <v>0</v>
      </c>
      <c r="J1002" s="53">
        <v>0</v>
      </c>
    </row>
    <row r="1003" s="6" customFormat="1" customHeight="1" spans="1:10">
      <c r="A1003" s="48">
        <v>43801</v>
      </c>
      <c r="B1003" s="32" t="s">
        <v>265</v>
      </c>
      <c r="C1003" s="33">
        <v>2400</v>
      </c>
      <c r="D1003" s="33" t="s">
        <v>14</v>
      </c>
      <c r="E1003" s="35">
        <v>374</v>
      </c>
      <c r="F1003" s="35">
        <v>369</v>
      </c>
      <c r="G1003" s="35">
        <v>0</v>
      </c>
      <c r="H1003" s="51">
        <v>-12000</v>
      </c>
      <c r="I1003" s="52">
        <v>0</v>
      </c>
      <c r="J1003" s="53">
        <v>-12000</v>
      </c>
    </row>
    <row r="1004" s="6" customFormat="1" customHeight="1" spans="1:10">
      <c r="A1004" s="15"/>
      <c r="B1004" s="16"/>
      <c r="C1004" s="16"/>
      <c r="D1004" s="17"/>
      <c r="E1004" s="17"/>
      <c r="F1004" s="18"/>
      <c r="G1004" s="19"/>
      <c r="H1004" s="20">
        <f>SUM(H983:H1003)</f>
        <v>87980.0000000001</v>
      </c>
      <c r="I1004" s="19" t="s">
        <v>250</v>
      </c>
      <c r="J1004" s="20">
        <f>SUM(J983:J1003)</f>
        <v>135180</v>
      </c>
    </row>
    <row r="1005" s="6" customFormat="1" customHeight="1" spans="1:10">
      <c r="A1005" s="15"/>
      <c r="B1005" s="16"/>
      <c r="C1005" s="16"/>
      <c r="D1005" s="17"/>
      <c r="E1005" s="17"/>
      <c r="F1005" s="18">
        <v>43770</v>
      </c>
      <c r="G1005" s="19"/>
      <c r="H1005" s="20"/>
      <c r="I1005" s="19"/>
      <c r="J1005" s="20"/>
    </row>
    <row r="1006" s="6" customFormat="1" customHeight="1" spans="1:10">
      <c r="A1006" s="48"/>
      <c r="B1006" s="32"/>
      <c r="C1006" s="33"/>
      <c r="D1006" s="33"/>
      <c r="E1006" s="35"/>
      <c r="F1006" s="35"/>
      <c r="G1006" s="35"/>
      <c r="H1006" s="51"/>
      <c r="I1006" s="52"/>
      <c r="J1006" s="53"/>
    </row>
    <row r="1007" s="6" customFormat="1" customHeight="1" spans="1:10">
      <c r="A1007" s="48">
        <v>43798</v>
      </c>
      <c r="B1007" s="32" t="s">
        <v>292</v>
      </c>
      <c r="C1007" s="33">
        <v>1600</v>
      </c>
      <c r="D1007" s="33" t="s">
        <v>14</v>
      </c>
      <c r="E1007" s="35">
        <v>727.5</v>
      </c>
      <c r="F1007" s="35">
        <v>727.5</v>
      </c>
      <c r="G1007" s="35">
        <v>0</v>
      </c>
      <c r="H1007" s="51">
        <v>0</v>
      </c>
      <c r="I1007" s="52">
        <v>0</v>
      </c>
      <c r="J1007" s="53">
        <v>0</v>
      </c>
    </row>
    <row r="1008" s="6" customFormat="1" customHeight="1" spans="1:10">
      <c r="A1008" s="48">
        <v>43798</v>
      </c>
      <c r="B1008" s="32" t="s">
        <v>239</v>
      </c>
      <c r="C1008" s="33">
        <v>5400</v>
      </c>
      <c r="D1008" s="33" t="s">
        <v>14</v>
      </c>
      <c r="E1008" s="35">
        <v>219</v>
      </c>
      <c r="F1008" s="35">
        <v>221</v>
      </c>
      <c r="G1008" s="35">
        <v>223</v>
      </c>
      <c r="H1008" s="51">
        <v>10800</v>
      </c>
      <c r="I1008" s="52">
        <v>10800</v>
      </c>
      <c r="J1008" s="53">
        <v>21600</v>
      </c>
    </row>
    <row r="1009" s="6" customFormat="1" customHeight="1" spans="1:10">
      <c r="A1009" s="48">
        <v>43797</v>
      </c>
      <c r="B1009" s="32" t="s">
        <v>293</v>
      </c>
      <c r="C1009" s="33">
        <v>9000</v>
      </c>
      <c r="D1009" s="33" t="s">
        <v>14</v>
      </c>
      <c r="E1009" s="35">
        <v>104.25</v>
      </c>
      <c r="F1009" s="35">
        <v>105.25</v>
      </c>
      <c r="G1009" s="35">
        <v>106.25</v>
      </c>
      <c r="H1009" s="51">
        <v>9000</v>
      </c>
      <c r="I1009" s="52">
        <v>9000</v>
      </c>
      <c r="J1009" s="53">
        <v>18000</v>
      </c>
    </row>
    <row r="1010" s="6" customFormat="1" customHeight="1" spans="1:10">
      <c r="A1010" s="48">
        <v>43796</v>
      </c>
      <c r="B1010" s="32" t="s">
        <v>265</v>
      </c>
      <c r="C1010" s="33">
        <v>2400</v>
      </c>
      <c r="D1010" s="33" t="s">
        <v>14</v>
      </c>
      <c r="E1010" s="35">
        <v>366.5</v>
      </c>
      <c r="F1010" s="35">
        <v>369.95</v>
      </c>
      <c r="G1010" s="35">
        <v>0</v>
      </c>
      <c r="H1010" s="51">
        <v>8279.99999999997</v>
      </c>
      <c r="I1010" s="52">
        <v>0</v>
      </c>
      <c r="J1010" s="53">
        <v>8279.99999999997</v>
      </c>
    </row>
    <row r="1011" s="6" customFormat="1" customHeight="1" spans="1:10">
      <c r="A1011" s="48">
        <v>43795</v>
      </c>
      <c r="B1011" s="32" t="s">
        <v>267</v>
      </c>
      <c r="C1011" s="33">
        <v>3600</v>
      </c>
      <c r="D1011" s="33" t="s">
        <v>14</v>
      </c>
      <c r="E1011" s="35">
        <v>266</v>
      </c>
      <c r="F1011" s="35">
        <v>269</v>
      </c>
      <c r="G1011" s="35">
        <v>271.5</v>
      </c>
      <c r="H1011" s="51">
        <v>10800</v>
      </c>
      <c r="I1011" s="52">
        <v>9000</v>
      </c>
      <c r="J1011" s="53">
        <v>19800</v>
      </c>
    </row>
    <row r="1012" s="6" customFormat="1" customHeight="1" spans="1:10">
      <c r="A1012" s="48">
        <v>43795</v>
      </c>
      <c r="B1012" s="32" t="s">
        <v>277</v>
      </c>
      <c r="C1012" s="33">
        <v>3200</v>
      </c>
      <c r="D1012" s="33" t="s">
        <v>14</v>
      </c>
      <c r="E1012" s="35">
        <v>309.5</v>
      </c>
      <c r="F1012" s="35">
        <v>312</v>
      </c>
      <c r="G1012" s="35">
        <v>315</v>
      </c>
      <c r="H1012" s="51">
        <v>8000</v>
      </c>
      <c r="I1012" s="52">
        <v>9600</v>
      </c>
      <c r="J1012" s="53">
        <v>17600</v>
      </c>
    </row>
    <row r="1013" s="6" customFormat="1" customHeight="1" spans="1:10">
      <c r="A1013" s="48">
        <v>43794</v>
      </c>
      <c r="B1013" s="32" t="s">
        <v>294</v>
      </c>
      <c r="C1013" s="33">
        <v>4000</v>
      </c>
      <c r="D1013" s="33" t="s">
        <v>14</v>
      </c>
      <c r="E1013" s="35">
        <v>226.5</v>
      </c>
      <c r="F1013" s="35">
        <v>227.5</v>
      </c>
      <c r="G1013" s="35">
        <v>0</v>
      </c>
      <c r="H1013" s="51">
        <v>4000</v>
      </c>
      <c r="I1013" s="52">
        <v>0</v>
      </c>
      <c r="J1013" s="53">
        <v>4000</v>
      </c>
    </row>
    <row r="1014" s="6" customFormat="1" customHeight="1" spans="1:10">
      <c r="A1014" s="48">
        <v>43794</v>
      </c>
      <c r="B1014" s="32" t="s">
        <v>293</v>
      </c>
      <c r="C1014" s="33">
        <v>8000</v>
      </c>
      <c r="D1014" s="33" t="s">
        <v>14</v>
      </c>
      <c r="E1014" s="35">
        <v>100</v>
      </c>
      <c r="F1014" s="35">
        <v>100</v>
      </c>
      <c r="G1014" s="35">
        <v>0</v>
      </c>
      <c r="H1014" s="51">
        <v>0</v>
      </c>
      <c r="I1014" s="52">
        <v>0</v>
      </c>
      <c r="J1014" s="53">
        <v>0</v>
      </c>
    </row>
    <row r="1015" s="6" customFormat="1" customHeight="1" spans="1:10">
      <c r="A1015" s="48">
        <v>43791</v>
      </c>
      <c r="B1015" s="32" t="s">
        <v>233</v>
      </c>
      <c r="C1015" s="33">
        <v>1000</v>
      </c>
      <c r="D1015" s="33" t="s">
        <v>14</v>
      </c>
      <c r="E1015" s="35">
        <v>1471</v>
      </c>
      <c r="F1015" s="35">
        <v>1471</v>
      </c>
      <c r="G1015" s="35">
        <v>0</v>
      </c>
      <c r="H1015" s="51">
        <v>0</v>
      </c>
      <c r="I1015" s="52">
        <v>0</v>
      </c>
      <c r="J1015" s="53">
        <v>0</v>
      </c>
    </row>
    <row r="1016" s="6" customFormat="1" customHeight="1" spans="1:10">
      <c r="A1016" s="48">
        <v>43791</v>
      </c>
      <c r="B1016" s="32" t="s">
        <v>295</v>
      </c>
      <c r="C1016" s="33">
        <v>3600</v>
      </c>
      <c r="D1016" s="33" t="s">
        <v>14</v>
      </c>
      <c r="E1016" s="35">
        <v>429</v>
      </c>
      <c r="F1016" s="35">
        <v>425.5</v>
      </c>
      <c r="G1016" s="35">
        <v>0</v>
      </c>
      <c r="H1016" s="51">
        <v>-12600</v>
      </c>
      <c r="I1016" s="52">
        <v>0</v>
      </c>
      <c r="J1016" s="53">
        <v>-12600</v>
      </c>
    </row>
    <row r="1017" s="6" customFormat="1" customHeight="1" spans="1:10">
      <c r="A1017" s="48">
        <v>43789</v>
      </c>
      <c r="B1017" s="32" t="s">
        <v>223</v>
      </c>
      <c r="C1017" s="33">
        <v>6000</v>
      </c>
      <c r="D1017" s="33" t="s">
        <v>14</v>
      </c>
      <c r="E1017" s="35">
        <v>170</v>
      </c>
      <c r="F1017" s="35">
        <v>171</v>
      </c>
      <c r="G1017" s="35">
        <v>0</v>
      </c>
      <c r="H1017" s="51">
        <v>6000</v>
      </c>
      <c r="I1017" s="52">
        <v>0</v>
      </c>
      <c r="J1017" s="53">
        <v>6000</v>
      </c>
    </row>
    <row r="1018" s="6" customFormat="1" customHeight="1" spans="1:10">
      <c r="A1018" s="48">
        <v>43789</v>
      </c>
      <c r="B1018" s="32" t="s">
        <v>296</v>
      </c>
      <c r="C1018" s="33">
        <v>12000</v>
      </c>
      <c r="D1018" s="33" t="s">
        <v>14</v>
      </c>
      <c r="E1018" s="35">
        <v>119.5</v>
      </c>
      <c r="F1018" s="35">
        <v>118.5</v>
      </c>
      <c r="G1018" s="35">
        <v>0</v>
      </c>
      <c r="H1018" s="51">
        <v>-12000</v>
      </c>
      <c r="I1018" s="52">
        <v>0</v>
      </c>
      <c r="J1018" s="53">
        <v>-12000</v>
      </c>
    </row>
    <row r="1019" s="6" customFormat="1" customHeight="1" spans="1:10">
      <c r="A1019" s="48">
        <v>43789</v>
      </c>
      <c r="B1019" s="32" t="s">
        <v>297</v>
      </c>
      <c r="C1019" s="33">
        <v>2000</v>
      </c>
      <c r="D1019" s="33" t="s">
        <v>14</v>
      </c>
      <c r="E1019" s="35">
        <v>364</v>
      </c>
      <c r="F1019" s="35">
        <v>359</v>
      </c>
      <c r="G1019" s="35">
        <v>0</v>
      </c>
      <c r="H1019" s="51">
        <v>-10000</v>
      </c>
      <c r="I1019" s="52">
        <v>0</v>
      </c>
      <c r="J1019" s="53">
        <v>-10000</v>
      </c>
    </row>
    <row r="1020" s="6" customFormat="1" customHeight="1" spans="1:10">
      <c r="A1020" s="48">
        <v>43788</v>
      </c>
      <c r="B1020" s="32" t="s">
        <v>298</v>
      </c>
      <c r="C1020" s="33">
        <v>9000</v>
      </c>
      <c r="D1020" s="33" t="s">
        <v>14</v>
      </c>
      <c r="E1020" s="35">
        <v>99.3</v>
      </c>
      <c r="F1020" s="35">
        <v>100.3</v>
      </c>
      <c r="G1020" s="35">
        <v>101.3</v>
      </c>
      <c r="H1020" s="51">
        <v>9000</v>
      </c>
      <c r="I1020" s="52">
        <v>9000</v>
      </c>
      <c r="J1020" s="53">
        <v>18000</v>
      </c>
    </row>
    <row r="1021" s="6" customFormat="1" customHeight="1" spans="1:10">
      <c r="A1021" s="48">
        <v>43787</v>
      </c>
      <c r="B1021" s="32" t="s">
        <v>180</v>
      </c>
      <c r="C1021" s="33">
        <v>6400</v>
      </c>
      <c r="D1021" s="33" t="s">
        <v>14</v>
      </c>
      <c r="E1021" s="35">
        <v>146.5</v>
      </c>
      <c r="F1021" s="35">
        <v>145</v>
      </c>
      <c r="G1021" s="35">
        <v>0</v>
      </c>
      <c r="H1021" s="51">
        <v>-9600</v>
      </c>
      <c r="I1021" s="52">
        <v>0</v>
      </c>
      <c r="J1021" s="53">
        <v>-9600</v>
      </c>
    </row>
    <row r="1022" s="6" customFormat="1" customHeight="1" spans="1:10">
      <c r="A1022" s="48">
        <v>43784</v>
      </c>
      <c r="B1022" s="32" t="s">
        <v>219</v>
      </c>
      <c r="C1022" s="33">
        <v>500</v>
      </c>
      <c r="D1022" s="33" t="s">
        <v>14</v>
      </c>
      <c r="E1022" s="35">
        <v>4256</v>
      </c>
      <c r="F1022" s="35">
        <v>4229</v>
      </c>
      <c r="G1022" s="35">
        <v>0</v>
      </c>
      <c r="H1022" s="51">
        <v>-13500</v>
      </c>
      <c r="I1022" s="52">
        <v>0</v>
      </c>
      <c r="J1022" s="53">
        <v>-13500</v>
      </c>
    </row>
    <row r="1023" s="6" customFormat="1" customHeight="1" spans="1:10">
      <c r="A1023" s="48">
        <v>43783</v>
      </c>
      <c r="B1023" s="32" t="s">
        <v>73</v>
      </c>
      <c r="C1023" s="33">
        <v>8000</v>
      </c>
      <c r="D1023" s="33" t="s">
        <v>14</v>
      </c>
      <c r="E1023" s="35">
        <v>201.8</v>
      </c>
      <c r="F1023" s="35">
        <v>202.75</v>
      </c>
      <c r="G1023" s="35">
        <v>0</v>
      </c>
      <c r="H1023" s="51">
        <v>7599.99999999991</v>
      </c>
      <c r="I1023" s="52">
        <v>0</v>
      </c>
      <c r="J1023" s="53">
        <v>7599.99999999991</v>
      </c>
    </row>
    <row r="1024" s="6" customFormat="1" customHeight="1" spans="1:10">
      <c r="A1024" s="48">
        <v>43782</v>
      </c>
      <c r="B1024" s="32" t="s">
        <v>299</v>
      </c>
      <c r="C1024" s="33">
        <v>5500</v>
      </c>
      <c r="D1024" s="33" t="s">
        <v>14</v>
      </c>
      <c r="E1024" s="35">
        <v>426.6</v>
      </c>
      <c r="F1024" s="35">
        <v>426.6</v>
      </c>
      <c r="G1024" s="35">
        <v>0</v>
      </c>
      <c r="H1024" s="51">
        <v>0</v>
      </c>
      <c r="I1024" s="52">
        <v>0</v>
      </c>
      <c r="J1024" s="53">
        <v>0</v>
      </c>
    </row>
    <row r="1025" s="6" customFormat="1" customHeight="1" spans="1:10">
      <c r="A1025" s="48">
        <v>43782</v>
      </c>
      <c r="B1025" s="32" t="s">
        <v>263</v>
      </c>
      <c r="C1025" s="33">
        <v>2000</v>
      </c>
      <c r="D1025" s="33" t="s">
        <v>14</v>
      </c>
      <c r="E1025" s="35">
        <v>408</v>
      </c>
      <c r="F1025" s="35">
        <v>402</v>
      </c>
      <c r="G1025" s="35">
        <v>0</v>
      </c>
      <c r="H1025" s="51">
        <v>-12000</v>
      </c>
      <c r="I1025" s="52">
        <v>0</v>
      </c>
      <c r="J1025" s="53">
        <v>-12000</v>
      </c>
    </row>
    <row r="1026" s="6" customFormat="1" customHeight="1" spans="1:10">
      <c r="A1026" s="48">
        <v>43777</v>
      </c>
      <c r="B1026" s="32" t="s">
        <v>300</v>
      </c>
      <c r="C1026" s="33">
        <v>6000</v>
      </c>
      <c r="D1026" s="33" t="s">
        <v>14</v>
      </c>
      <c r="E1026" s="35">
        <v>299</v>
      </c>
      <c r="F1026" s="35">
        <v>297.4</v>
      </c>
      <c r="G1026" s="35">
        <v>0</v>
      </c>
      <c r="H1026" s="51">
        <v>-9600.00000000014</v>
      </c>
      <c r="I1026" s="52">
        <v>0</v>
      </c>
      <c r="J1026" s="53">
        <v>-9600.00000000014</v>
      </c>
    </row>
    <row r="1027" s="6" customFormat="1" customHeight="1" spans="1:10">
      <c r="A1027" s="48">
        <v>43776</v>
      </c>
      <c r="B1027" s="32" t="s">
        <v>256</v>
      </c>
      <c r="C1027" s="33">
        <v>1000</v>
      </c>
      <c r="D1027" s="33" t="s">
        <v>14</v>
      </c>
      <c r="E1027" s="35">
        <v>1586</v>
      </c>
      <c r="F1027" s="35">
        <v>1586</v>
      </c>
      <c r="G1027" s="35">
        <v>0</v>
      </c>
      <c r="H1027" s="51">
        <v>0</v>
      </c>
      <c r="I1027" s="52">
        <v>0</v>
      </c>
      <c r="J1027" s="53">
        <v>0</v>
      </c>
    </row>
    <row r="1028" s="6" customFormat="1" customHeight="1" spans="1:10">
      <c r="A1028" s="48">
        <v>43775</v>
      </c>
      <c r="B1028" s="32" t="s">
        <v>301</v>
      </c>
      <c r="C1028" s="33">
        <v>500</v>
      </c>
      <c r="D1028" s="33" t="s">
        <v>14</v>
      </c>
      <c r="E1028" s="35">
        <v>3260</v>
      </c>
      <c r="F1028" s="35">
        <v>3280</v>
      </c>
      <c r="G1028" s="35">
        <v>0</v>
      </c>
      <c r="H1028" s="51">
        <v>10000</v>
      </c>
      <c r="I1028" s="52">
        <v>0</v>
      </c>
      <c r="J1028" s="53">
        <v>10000</v>
      </c>
    </row>
    <row r="1029" s="6" customFormat="1" customHeight="1" spans="1:10">
      <c r="A1029" s="48">
        <v>43774</v>
      </c>
      <c r="B1029" s="32" t="s">
        <v>302</v>
      </c>
      <c r="C1029" s="33">
        <v>1800</v>
      </c>
      <c r="D1029" s="33" t="s">
        <v>14</v>
      </c>
      <c r="E1029" s="35">
        <v>604</v>
      </c>
      <c r="F1029" s="35">
        <v>609</v>
      </c>
      <c r="G1029" s="35">
        <v>614</v>
      </c>
      <c r="H1029" s="51">
        <v>9000</v>
      </c>
      <c r="I1029" s="52">
        <v>9000</v>
      </c>
      <c r="J1029" s="53">
        <v>18000</v>
      </c>
    </row>
    <row r="1030" s="6" customFormat="1" customHeight="1" spans="1:10">
      <c r="A1030" s="48">
        <v>43773</v>
      </c>
      <c r="B1030" s="32" t="s">
        <v>270</v>
      </c>
      <c r="C1030" s="33">
        <v>2000</v>
      </c>
      <c r="D1030" s="33" t="s">
        <v>14</v>
      </c>
      <c r="E1030" s="35">
        <v>698</v>
      </c>
      <c r="F1030" s="35">
        <v>693</v>
      </c>
      <c r="G1030" s="35">
        <v>0</v>
      </c>
      <c r="H1030" s="51">
        <v>-10000</v>
      </c>
      <c r="I1030" s="52">
        <v>0</v>
      </c>
      <c r="J1030" s="53">
        <v>-10000</v>
      </c>
    </row>
    <row r="1031" s="6" customFormat="1" customHeight="1" spans="1:10">
      <c r="A1031" s="48">
        <v>43773</v>
      </c>
      <c r="B1031" s="32" t="s">
        <v>303</v>
      </c>
      <c r="C1031" s="33">
        <v>12000</v>
      </c>
      <c r="D1031" s="33" t="s">
        <v>14</v>
      </c>
      <c r="E1031" s="35">
        <v>173</v>
      </c>
      <c r="F1031" s="35">
        <v>172</v>
      </c>
      <c r="G1031" s="35">
        <v>0</v>
      </c>
      <c r="H1031" s="51">
        <v>-12000</v>
      </c>
      <c r="I1031" s="52">
        <v>0</v>
      </c>
      <c r="J1031" s="53">
        <v>-12000</v>
      </c>
    </row>
    <row r="1032" s="6" customFormat="1" customHeight="1" spans="1:10">
      <c r="A1032" s="48">
        <v>43770</v>
      </c>
      <c r="B1032" s="32" t="s">
        <v>241</v>
      </c>
      <c r="C1032" s="33">
        <v>2120</v>
      </c>
      <c r="D1032" s="33" t="s">
        <v>14</v>
      </c>
      <c r="E1032" s="35">
        <v>535</v>
      </c>
      <c r="F1032" s="35">
        <v>539</v>
      </c>
      <c r="G1032" s="35">
        <v>543</v>
      </c>
      <c r="H1032" s="51">
        <v>8480</v>
      </c>
      <c r="I1032" s="52">
        <v>8480</v>
      </c>
      <c r="J1032" s="53">
        <v>16960</v>
      </c>
    </row>
    <row r="1033" s="6" customFormat="1" customHeight="1" spans="1:10">
      <c r="A1033" s="48">
        <v>43770</v>
      </c>
      <c r="B1033" s="32" t="s">
        <v>263</v>
      </c>
      <c r="C1033" s="33">
        <v>2120</v>
      </c>
      <c r="D1033" s="33" t="s">
        <v>14</v>
      </c>
      <c r="E1033" s="35">
        <v>390</v>
      </c>
      <c r="F1033" s="35">
        <v>394</v>
      </c>
      <c r="G1033" s="35">
        <v>398</v>
      </c>
      <c r="H1033" s="51">
        <v>8480</v>
      </c>
      <c r="I1033" s="52">
        <v>8480</v>
      </c>
      <c r="J1033" s="53">
        <v>16960</v>
      </c>
    </row>
    <row r="1034" s="6" customFormat="1" customHeight="1" spans="1:10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</row>
    <row r="1035" s="6" customFormat="1" customHeight="1" spans="1:10">
      <c r="A1035" s="15"/>
      <c r="B1035" s="16"/>
      <c r="C1035" s="16"/>
      <c r="D1035" s="17"/>
      <c r="E1035" s="17"/>
      <c r="F1035" s="18"/>
      <c r="G1035" s="19"/>
      <c r="H1035" s="20"/>
      <c r="I1035" s="19" t="s">
        <v>250</v>
      </c>
      <c r="J1035" s="20">
        <f>SUM(J1007:J1033)</f>
        <v>81499.9999999997</v>
      </c>
    </row>
    <row r="1036" s="6" customFormat="1" customHeight="1" spans="1:10">
      <c r="A1036" s="15"/>
      <c r="B1036" s="16"/>
      <c r="C1036" s="16"/>
      <c r="D1036" s="17"/>
      <c r="E1036" s="17"/>
      <c r="F1036" s="18">
        <v>43739</v>
      </c>
      <c r="G1036" s="19"/>
      <c r="H1036" s="20"/>
      <c r="I1036" s="19"/>
      <c r="J1036" s="20"/>
    </row>
    <row r="1037" s="6" customFormat="1" customHeight="1" spans="1:10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</row>
    <row r="1038" s="6" customFormat="1" customHeight="1" spans="1:10">
      <c r="A1038" s="48">
        <v>43769</v>
      </c>
      <c r="B1038" s="32" t="s">
        <v>223</v>
      </c>
      <c r="C1038" s="33">
        <v>6000</v>
      </c>
      <c r="D1038" s="33" t="s">
        <v>14</v>
      </c>
      <c r="E1038" s="35">
        <v>192.75</v>
      </c>
      <c r="F1038" s="35">
        <v>193.5</v>
      </c>
      <c r="G1038" s="35">
        <v>0</v>
      </c>
      <c r="H1038" s="51">
        <v>4500</v>
      </c>
      <c r="I1038" s="52">
        <v>0</v>
      </c>
      <c r="J1038" s="53">
        <v>4500</v>
      </c>
    </row>
    <row r="1039" s="6" customFormat="1" customHeight="1" spans="1:10">
      <c r="A1039" s="48">
        <v>43769</v>
      </c>
      <c r="B1039" s="32" t="s">
        <v>304</v>
      </c>
      <c r="C1039" s="33">
        <v>250</v>
      </c>
      <c r="D1039" s="33" t="s">
        <v>14</v>
      </c>
      <c r="E1039" s="35">
        <v>8200</v>
      </c>
      <c r="F1039" s="35">
        <v>8235</v>
      </c>
      <c r="G1039" s="35">
        <v>0</v>
      </c>
      <c r="H1039" s="51">
        <v>8750</v>
      </c>
      <c r="I1039" s="52">
        <v>0</v>
      </c>
      <c r="J1039" s="53">
        <v>8750</v>
      </c>
    </row>
    <row r="1040" s="6" customFormat="1" customHeight="1" spans="1:10">
      <c r="A1040" s="48">
        <v>43768</v>
      </c>
      <c r="B1040" s="32" t="s">
        <v>260</v>
      </c>
      <c r="C1040" s="33">
        <v>600</v>
      </c>
      <c r="D1040" s="33" t="s">
        <v>14</v>
      </c>
      <c r="E1040" s="35">
        <v>1753</v>
      </c>
      <c r="F1040" s="35">
        <v>1735</v>
      </c>
      <c r="G1040" s="35">
        <v>0</v>
      </c>
      <c r="H1040" s="51">
        <v>-10800</v>
      </c>
      <c r="I1040" s="52">
        <v>0</v>
      </c>
      <c r="J1040" s="53">
        <v>-10800</v>
      </c>
    </row>
    <row r="1041" s="6" customFormat="1" customHeight="1" spans="1:10">
      <c r="A1041" s="48">
        <v>43768</v>
      </c>
      <c r="B1041" s="32" t="s">
        <v>267</v>
      </c>
      <c r="C1041" s="33">
        <v>3600</v>
      </c>
      <c r="D1041" s="33" t="s">
        <v>14</v>
      </c>
      <c r="E1041" s="35">
        <v>248</v>
      </c>
      <c r="F1041" s="35">
        <v>249.4</v>
      </c>
      <c r="G1041" s="35">
        <v>0</v>
      </c>
      <c r="H1041" s="51">
        <v>5040.00000000002</v>
      </c>
      <c r="I1041" s="52">
        <v>0</v>
      </c>
      <c r="J1041" s="53">
        <v>5040.00000000002</v>
      </c>
    </row>
    <row r="1042" s="6" customFormat="1" customHeight="1" spans="1:10">
      <c r="A1042" s="48">
        <v>43767</v>
      </c>
      <c r="B1042" s="32" t="s">
        <v>269</v>
      </c>
      <c r="C1042" s="33">
        <v>1200</v>
      </c>
      <c r="D1042" s="33" t="s">
        <v>14</v>
      </c>
      <c r="E1042" s="35">
        <v>1132</v>
      </c>
      <c r="F1042" s="35">
        <v>1140</v>
      </c>
      <c r="G1042" s="35">
        <v>0</v>
      </c>
      <c r="H1042" s="51">
        <v>9600</v>
      </c>
      <c r="I1042" s="52">
        <v>0</v>
      </c>
      <c r="J1042" s="53">
        <v>9600</v>
      </c>
    </row>
    <row r="1043" s="6" customFormat="1" customHeight="1" spans="1:10">
      <c r="A1043" s="48">
        <v>43767</v>
      </c>
      <c r="B1043" s="32" t="s">
        <v>42</v>
      </c>
      <c r="C1043" s="33">
        <v>2800</v>
      </c>
      <c r="D1043" s="33" t="s">
        <v>14</v>
      </c>
      <c r="E1043" s="35">
        <v>131.5</v>
      </c>
      <c r="F1043" s="35">
        <v>131.5</v>
      </c>
      <c r="G1043" s="35">
        <v>0</v>
      </c>
      <c r="H1043" s="51">
        <v>0</v>
      </c>
      <c r="I1043" s="52">
        <v>0</v>
      </c>
      <c r="J1043" s="53">
        <v>0</v>
      </c>
    </row>
    <row r="1044" s="6" customFormat="1" customHeight="1" spans="1:10">
      <c r="A1044" s="48">
        <v>43763</v>
      </c>
      <c r="B1044" s="32" t="s">
        <v>245</v>
      </c>
      <c r="C1044" s="33">
        <v>2750</v>
      </c>
      <c r="D1044" s="33" t="s">
        <v>14</v>
      </c>
      <c r="E1044" s="35">
        <v>460</v>
      </c>
      <c r="F1044" s="35">
        <v>463</v>
      </c>
      <c r="G1044" s="35">
        <v>466</v>
      </c>
      <c r="H1044" s="51">
        <v>8250</v>
      </c>
      <c r="I1044" s="52">
        <v>8250</v>
      </c>
      <c r="J1044" s="53">
        <v>16500</v>
      </c>
    </row>
    <row r="1045" s="6" customFormat="1" customHeight="1" spans="1:10">
      <c r="A1045" s="48">
        <v>43762</v>
      </c>
      <c r="B1045" s="32" t="s">
        <v>233</v>
      </c>
      <c r="C1045" s="33">
        <v>1000</v>
      </c>
      <c r="D1045" s="33" t="s">
        <v>14</v>
      </c>
      <c r="E1045" s="35">
        <v>1535</v>
      </c>
      <c r="F1045" s="35">
        <v>1535</v>
      </c>
      <c r="G1045" s="35">
        <v>0</v>
      </c>
      <c r="H1045" s="51">
        <v>0</v>
      </c>
      <c r="I1045" s="52">
        <v>0</v>
      </c>
      <c r="J1045" s="30">
        <v>0</v>
      </c>
    </row>
    <row r="1046" s="6" customFormat="1" customHeight="1" spans="1:10">
      <c r="A1046" s="48">
        <v>43761</v>
      </c>
      <c r="B1046" s="32" t="s">
        <v>293</v>
      </c>
      <c r="C1046" s="33">
        <v>9000</v>
      </c>
      <c r="D1046" s="33" t="s">
        <v>14</v>
      </c>
      <c r="E1046" s="35">
        <v>93</v>
      </c>
      <c r="F1046" s="35">
        <v>92</v>
      </c>
      <c r="G1046" s="35">
        <v>0</v>
      </c>
      <c r="H1046" s="51">
        <v>-9000</v>
      </c>
      <c r="I1046" s="52">
        <v>0</v>
      </c>
      <c r="J1046" s="30">
        <v>-9000</v>
      </c>
    </row>
    <row r="1047" s="6" customFormat="1" customHeight="1" spans="1:10">
      <c r="A1047" s="48">
        <v>43761</v>
      </c>
      <c r="B1047" s="32" t="s">
        <v>255</v>
      </c>
      <c r="C1047" s="33">
        <v>2200</v>
      </c>
      <c r="D1047" s="33" t="s">
        <v>14</v>
      </c>
      <c r="E1047" s="35">
        <v>660</v>
      </c>
      <c r="F1047" s="35">
        <v>658</v>
      </c>
      <c r="G1047" s="35">
        <v>0</v>
      </c>
      <c r="H1047" s="51">
        <v>-4400</v>
      </c>
      <c r="I1047" s="52">
        <v>0</v>
      </c>
      <c r="J1047" s="30">
        <v>-4400</v>
      </c>
    </row>
    <row r="1048" s="6" customFormat="1" customHeight="1" spans="1:10">
      <c r="A1048" s="48">
        <v>43756</v>
      </c>
      <c r="B1048" s="32" t="s">
        <v>257</v>
      </c>
      <c r="C1048" s="33">
        <v>1000</v>
      </c>
      <c r="D1048" s="33" t="s">
        <v>14</v>
      </c>
      <c r="E1048" s="35">
        <v>1414</v>
      </c>
      <c r="F1048" s="35">
        <v>1424</v>
      </c>
      <c r="G1048" s="35">
        <v>0</v>
      </c>
      <c r="H1048" s="51">
        <v>10000</v>
      </c>
      <c r="I1048" s="52">
        <v>0</v>
      </c>
      <c r="J1048" s="30">
        <v>10000</v>
      </c>
    </row>
    <row r="1049" s="6" customFormat="1" customHeight="1" spans="1:10">
      <c r="A1049" s="48">
        <v>43755</v>
      </c>
      <c r="B1049" s="32" t="s">
        <v>255</v>
      </c>
      <c r="C1049" s="33">
        <v>2200</v>
      </c>
      <c r="D1049" s="33" t="s">
        <v>14</v>
      </c>
      <c r="E1049" s="35">
        <v>640</v>
      </c>
      <c r="F1049" s="35">
        <v>644</v>
      </c>
      <c r="G1049" s="35">
        <v>648</v>
      </c>
      <c r="H1049" s="51">
        <v>8800</v>
      </c>
      <c r="I1049" s="52">
        <v>8800</v>
      </c>
      <c r="J1049" s="30">
        <v>17600</v>
      </c>
    </row>
    <row r="1050" s="6" customFormat="1" customHeight="1" spans="1:10">
      <c r="A1050" s="48">
        <v>43755</v>
      </c>
      <c r="B1050" s="32" t="s">
        <v>305</v>
      </c>
      <c r="C1050" s="33">
        <v>12000</v>
      </c>
      <c r="D1050" s="33" t="s">
        <v>14</v>
      </c>
      <c r="E1050" s="35">
        <v>72.85</v>
      </c>
      <c r="F1050" s="35">
        <v>72.85</v>
      </c>
      <c r="G1050" s="35">
        <v>0</v>
      </c>
      <c r="H1050" s="51">
        <v>0</v>
      </c>
      <c r="I1050" s="52">
        <v>0</v>
      </c>
      <c r="J1050" s="30">
        <v>0</v>
      </c>
    </row>
    <row r="1051" s="6" customFormat="1" customHeight="1" spans="1:10">
      <c r="A1051" s="48">
        <v>43754</v>
      </c>
      <c r="B1051" s="32" t="s">
        <v>306</v>
      </c>
      <c r="C1051" s="33">
        <v>1400</v>
      </c>
      <c r="D1051" s="33" t="s">
        <v>14</v>
      </c>
      <c r="E1051" s="35">
        <v>1096</v>
      </c>
      <c r="F1051" s="35">
        <v>1102</v>
      </c>
      <c r="G1051" s="35">
        <v>1107.9</v>
      </c>
      <c r="H1051" s="51">
        <v>8400</v>
      </c>
      <c r="I1051" s="52">
        <v>8260.00000000013</v>
      </c>
      <c r="J1051" s="30">
        <v>16660.0000000001</v>
      </c>
    </row>
    <row r="1052" s="6" customFormat="1" customHeight="1" spans="1:10">
      <c r="A1052" s="48">
        <v>43754</v>
      </c>
      <c r="B1052" s="32" t="s">
        <v>286</v>
      </c>
      <c r="C1052" s="33">
        <v>2400</v>
      </c>
      <c r="D1052" s="33" t="s">
        <v>14</v>
      </c>
      <c r="E1052" s="35">
        <v>440</v>
      </c>
      <c r="F1052" s="35">
        <v>436</v>
      </c>
      <c r="G1052" s="35">
        <v>0</v>
      </c>
      <c r="H1052" s="51">
        <v>-9600</v>
      </c>
      <c r="I1052" s="52">
        <v>0</v>
      </c>
      <c r="J1052" s="30">
        <v>-9600</v>
      </c>
    </row>
    <row r="1053" s="6" customFormat="1" customHeight="1" spans="1:10">
      <c r="A1053" s="48">
        <v>43753</v>
      </c>
      <c r="B1053" s="32" t="s">
        <v>82</v>
      </c>
      <c r="C1053" s="33">
        <v>800</v>
      </c>
      <c r="D1053" s="33" t="s">
        <v>14</v>
      </c>
      <c r="E1053" s="35">
        <v>1270</v>
      </c>
      <c r="F1053" s="35">
        <v>1279.5</v>
      </c>
      <c r="G1053" s="35">
        <v>0</v>
      </c>
      <c r="H1053" s="51">
        <v>7600</v>
      </c>
      <c r="I1053" s="52">
        <v>0</v>
      </c>
      <c r="J1053" s="30">
        <v>7600</v>
      </c>
    </row>
    <row r="1054" s="6" customFormat="1" customHeight="1" spans="1:10">
      <c r="A1054" s="48">
        <v>43753</v>
      </c>
      <c r="B1054" s="32" t="s">
        <v>241</v>
      </c>
      <c r="C1054" s="33">
        <v>2000</v>
      </c>
      <c r="D1054" s="33" t="s">
        <v>14</v>
      </c>
      <c r="E1054" s="35">
        <v>489</v>
      </c>
      <c r="F1054" s="35">
        <v>485</v>
      </c>
      <c r="G1054" s="35">
        <v>0</v>
      </c>
      <c r="H1054" s="51">
        <v>-8000</v>
      </c>
      <c r="I1054" s="52">
        <v>0</v>
      </c>
      <c r="J1054" s="30">
        <v>-8000</v>
      </c>
    </row>
    <row r="1055" s="6" customFormat="1" customHeight="1" spans="1:10">
      <c r="A1055" s="48">
        <v>43753</v>
      </c>
      <c r="B1055" s="32" t="s">
        <v>73</v>
      </c>
      <c r="C1055" s="33">
        <v>8000</v>
      </c>
      <c r="D1055" s="33" t="s">
        <v>14</v>
      </c>
      <c r="E1055" s="35">
        <v>155.8</v>
      </c>
      <c r="F1055" s="35">
        <v>155.8</v>
      </c>
      <c r="G1055" s="35">
        <v>0</v>
      </c>
      <c r="H1055" s="51">
        <v>0</v>
      </c>
      <c r="I1055" s="52">
        <v>0</v>
      </c>
      <c r="J1055" s="30">
        <v>0</v>
      </c>
    </row>
    <row r="1056" s="6" customFormat="1" customHeight="1" spans="1:10">
      <c r="A1056" s="48">
        <v>43753</v>
      </c>
      <c r="B1056" s="32" t="s">
        <v>254</v>
      </c>
      <c r="C1056" s="33">
        <v>1400</v>
      </c>
      <c r="D1056" s="33" t="s">
        <v>14</v>
      </c>
      <c r="E1056" s="35">
        <v>1551</v>
      </c>
      <c r="F1056" s="35">
        <v>1551</v>
      </c>
      <c r="G1056" s="35">
        <v>0</v>
      </c>
      <c r="H1056" s="51">
        <v>0</v>
      </c>
      <c r="I1056" s="52">
        <v>0</v>
      </c>
      <c r="J1056" s="30">
        <v>0</v>
      </c>
    </row>
    <row r="1057" s="6" customFormat="1" customHeight="1" spans="1:10">
      <c r="A1057" s="48">
        <v>43752</v>
      </c>
      <c r="B1057" s="32" t="s">
        <v>307</v>
      </c>
      <c r="C1057" s="33">
        <v>7000</v>
      </c>
      <c r="D1057" s="33" t="s">
        <v>14</v>
      </c>
      <c r="E1057" s="35">
        <v>190</v>
      </c>
      <c r="F1057" s="35">
        <v>191.25</v>
      </c>
      <c r="G1057" s="35">
        <v>0</v>
      </c>
      <c r="H1057" s="51">
        <v>8750</v>
      </c>
      <c r="I1057" s="52">
        <v>0</v>
      </c>
      <c r="J1057" s="30">
        <v>8750</v>
      </c>
    </row>
    <row r="1058" s="6" customFormat="1" customHeight="1" spans="1:10">
      <c r="A1058" s="48">
        <v>43752</v>
      </c>
      <c r="B1058" s="32" t="s">
        <v>294</v>
      </c>
      <c r="C1058" s="33">
        <v>4000</v>
      </c>
      <c r="D1058" s="33" t="s">
        <v>14</v>
      </c>
      <c r="E1058" s="35">
        <v>182</v>
      </c>
      <c r="F1058" s="35">
        <v>183.5</v>
      </c>
      <c r="G1058" s="35">
        <v>0</v>
      </c>
      <c r="H1058" s="51">
        <v>6000</v>
      </c>
      <c r="I1058" s="52">
        <v>0</v>
      </c>
      <c r="J1058" s="30">
        <v>6000</v>
      </c>
    </row>
    <row r="1059" s="6" customFormat="1" customHeight="1" spans="1:10">
      <c r="A1059" s="48">
        <v>43749</v>
      </c>
      <c r="B1059" s="32" t="s">
        <v>303</v>
      </c>
      <c r="C1059" s="33">
        <v>12000</v>
      </c>
      <c r="D1059" s="33" t="s">
        <v>14</v>
      </c>
      <c r="E1059" s="35">
        <v>141</v>
      </c>
      <c r="F1059" s="35">
        <v>141.75</v>
      </c>
      <c r="G1059" s="35">
        <v>0</v>
      </c>
      <c r="H1059" s="51">
        <v>9000</v>
      </c>
      <c r="I1059" s="52">
        <v>0</v>
      </c>
      <c r="J1059" s="30">
        <v>9000</v>
      </c>
    </row>
    <row r="1060" s="6" customFormat="1" customHeight="1" spans="1:10">
      <c r="A1060" s="48">
        <v>43748</v>
      </c>
      <c r="B1060" s="32" t="s">
        <v>255</v>
      </c>
      <c r="C1060" s="33">
        <v>2200</v>
      </c>
      <c r="D1060" s="33" t="s">
        <v>14</v>
      </c>
      <c r="E1060" s="35">
        <v>612</v>
      </c>
      <c r="F1060" s="35">
        <v>606</v>
      </c>
      <c r="G1060" s="35">
        <v>0</v>
      </c>
      <c r="H1060" s="51">
        <f>SUM(F1060-E1060)*C1060</f>
        <v>-13200</v>
      </c>
      <c r="I1060" s="52">
        <v>0</v>
      </c>
      <c r="J1060" s="30">
        <f t="shared" ref="J1060:J1067" si="1455">SUM(H1060:I1060)</f>
        <v>-13200</v>
      </c>
    </row>
    <row r="1061" s="6" customFormat="1" customHeight="1" spans="1:10">
      <c r="A1061" s="48">
        <v>43747</v>
      </c>
      <c r="B1061" s="32" t="s">
        <v>303</v>
      </c>
      <c r="C1061" s="33">
        <v>12000</v>
      </c>
      <c r="D1061" s="33" t="s">
        <v>14</v>
      </c>
      <c r="E1061" s="35">
        <v>136</v>
      </c>
      <c r="F1061" s="35">
        <v>136.5</v>
      </c>
      <c r="G1061" s="35">
        <v>137.5</v>
      </c>
      <c r="H1061" s="51">
        <f t="shared" ref="H1061:H1062" si="1456">SUM(F1061-E1061)*C1061</f>
        <v>6000</v>
      </c>
      <c r="I1061" s="52">
        <v>12000</v>
      </c>
      <c r="J1061" s="30">
        <f t="shared" si="1455"/>
        <v>18000</v>
      </c>
    </row>
    <row r="1062" s="6" customFormat="1" customHeight="1" spans="1:10">
      <c r="A1062" s="48">
        <v>43742</v>
      </c>
      <c r="B1062" s="32" t="s">
        <v>294</v>
      </c>
      <c r="C1062" s="33">
        <v>4000</v>
      </c>
      <c r="D1062" s="33" t="s">
        <v>14</v>
      </c>
      <c r="E1062" s="35">
        <v>185</v>
      </c>
      <c r="F1062" s="35">
        <v>182</v>
      </c>
      <c r="G1062" s="35">
        <v>0</v>
      </c>
      <c r="H1062" s="51">
        <f t="shared" si="1456"/>
        <v>-12000</v>
      </c>
      <c r="I1062" s="52">
        <v>0</v>
      </c>
      <c r="J1062" s="30">
        <f t="shared" si="1455"/>
        <v>-12000</v>
      </c>
    </row>
    <row r="1063" s="6" customFormat="1" customHeight="1" spans="1:10">
      <c r="A1063" s="48">
        <v>43742</v>
      </c>
      <c r="B1063" s="32" t="s">
        <v>19</v>
      </c>
      <c r="C1063" s="33">
        <v>12000</v>
      </c>
      <c r="D1063" s="33" t="s">
        <v>16</v>
      </c>
      <c r="E1063" s="35">
        <v>96.5</v>
      </c>
      <c r="F1063" s="35">
        <v>95.5</v>
      </c>
      <c r="G1063" s="35">
        <v>0</v>
      </c>
      <c r="H1063" s="51">
        <v>12000</v>
      </c>
      <c r="I1063" s="52">
        <v>0</v>
      </c>
      <c r="J1063" s="30">
        <f t="shared" si="1455"/>
        <v>12000</v>
      </c>
    </row>
    <row r="1064" s="6" customFormat="1" customHeight="1" spans="1:10">
      <c r="A1064" s="48">
        <v>43742</v>
      </c>
      <c r="B1064" s="32" t="s">
        <v>73</v>
      </c>
      <c r="C1064" s="33">
        <v>8000</v>
      </c>
      <c r="D1064" s="33" t="s">
        <v>16</v>
      </c>
      <c r="E1064" s="35">
        <v>141</v>
      </c>
      <c r="F1064" s="35">
        <v>142.1</v>
      </c>
      <c r="G1064" s="35">
        <v>0</v>
      </c>
      <c r="H1064" s="51">
        <v>-8799.99999999995</v>
      </c>
      <c r="I1064" s="52">
        <v>0</v>
      </c>
      <c r="J1064" s="30">
        <f t="shared" si="1455"/>
        <v>-8799.99999999995</v>
      </c>
    </row>
    <row r="1065" s="6" customFormat="1" customHeight="1" spans="1:10">
      <c r="A1065" s="48">
        <v>43741</v>
      </c>
      <c r="B1065" s="32" t="s">
        <v>255</v>
      </c>
      <c r="C1065" s="33">
        <v>2200</v>
      </c>
      <c r="D1065" s="33" t="s">
        <v>14</v>
      </c>
      <c r="E1065" s="35">
        <v>605</v>
      </c>
      <c r="F1065" s="35">
        <v>610</v>
      </c>
      <c r="G1065" s="35">
        <v>615</v>
      </c>
      <c r="H1065" s="51">
        <f t="shared" ref="H1065:H1067" si="1457">SUM(F1065-E1065)*C1065</f>
        <v>11000</v>
      </c>
      <c r="I1065" s="52">
        <v>0</v>
      </c>
      <c r="J1065" s="30">
        <f t="shared" si="1455"/>
        <v>11000</v>
      </c>
    </row>
    <row r="1066" s="6" customFormat="1" customHeight="1" spans="1:10">
      <c r="A1066" s="48">
        <v>43741</v>
      </c>
      <c r="B1066" s="32" t="s">
        <v>308</v>
      </c>
      <c r="C1066" s="33">
        <v>2400</v>
      </c>
      <c r="D1066" s="33" t="s">
        <v>14</v>
      </c>
      <c r="E1066" s="35">
        <v>722</v>
      </c>
      <c r="F1066" s="35">
        <v>718</v>
      </c>
      <c r="G1066" s="35">
        <v>615</v>
      </c>
      <c r="H1066" s="51">
        <f t="shared" si="1457"/>
        <v>-9600</v>
      </c>
      <c r="I1066" s="52">
        <v>0</v>
      </c>
      <c r="J1066" s="30">
        <f t="shared" si="1455"/>
        <v>-9600</v>
      </c>
    </row>
    <row r="1067" s="6" customFormat="1" customHeight="1" spans="1:10">
      <c r="A1067" s="48">
        <v>43739</v>
      </c>
      <c r="B1067" s="32" t="s">
        <v>224</v>
      </c>
      <c r="C1067" s="33">
        <v>1200</v>
      </c>
      <c r="D1067" s="33" t="s">
        <v>14</v>
      </c>
      <c r="E1067" s="35">
        <v>1555</v>
      </c>
      <c r="F1067" s="35">
        <v>1563</v>
      </c>
      <c r="G1067" s="35">
        <v>0</v>
      </c>
      <c r="H1067" s="51">
        <f t="shared" si="1457"/>
        <v>9600</v>
      </c>
      <c r="I1067" s="52">
        <v>0</v>
      </c>
      <c r="J1067" s="30">
        <f t="shared" si="1455"/>
        <v>9600</v>
      </c>
    </row>
    <row r="1068" s="6" customFormat="1" customHeight="1" spans="1:10">
      <c r="A1068" s="48"/>
      <c r="B1068" s="32"/>
      <c r="C1068" s="33"/>
      <c r="D1068" s="33"/>
      <c r="E1068" s="35"/>
      <c r="F1068" s="35"/>
      <c r="G1068" s="35"/>
      <c r="H1068" s="51"/>
      <c r="I1068" s="52"/>
      <c r="J1068" s="30"/>
    </row>
    <row r="1069" s="6" customFormat="1" customHeight="1" spans="1:10">
      <c r="A1069" s="15"/>
      <c r="B1069" s="16"/>
      <c r="C1069" s="16"/>
      <c r="D1069" s="17"/>
      <c r="E1069" s="17"/>
      <c r="F1069" s="18">
        <v>43709</v>
      </c>
      <c r="G1069" s="19"/>
      <c r="H1069" s="20"/>
      <c r="I1069" s="19" t="s">
        <v>250</v>
      </c>
      <c r="J1069" s="20">
        <f>SUM(J1038:J1067)</f>
        <v>85200.0000000002</v>
      </c>
    </row>
    <row r="1070" s="6" customFormat="1" customHeight="1" spans="1:10">
      <c r="A1070" s="48">
        <v>43738</v>
      </c>
      <c r="B1070" s="32" t="s">
        <v>39</v>
      </c>
      <c r="C1070" s="33">
        <v>12000</v>
      </c>
      <c r="D1070" s="33" t="s">
        <v>16</v>
      </c>
      <c r="E1070" s="35">
        <v>124</v>
      </c>
      <c r="F1070" s="35">
        <v>125</v>
      </c>
      <c r="G1070" s="35">
        <v>0</v>
      </c>
      <c r="H1070" s="51">
        <v>-12000</v>
      </c>
      <c r="I1070" s="52">
        <v>0</v>
      </c>
      <c r="J1070" s="53">
        <v>-12000</v>
      </c>
    </row>
    <row r="1071" s="6" customFormat="1" customHeight="1" spans="1:10">
      <c r="A1071" s="48">
        <v>43735</v>
      </c>
      <c r="B1071" s="32" t="s">
        <v>257</v>
      </c>
      <c r="C1071" s="33">
        <v>1000</v>
      </c>
      <c r="D1071" s="33" t="s">
        <v>14</v>
      </c>
      <c r="E1071" s="35">
        <v>1306</v>
      </c>
      <c r="F1071" s="35">
        <v>1314</v>
      </c>
      <c r="G1071" s="35">
        <v>1324</v>
      </c>
      <c r="H1071" s="51">
        <v>8000</v>
      </c>
      <c r="I1071" s="52">
        <v>10000</v>
      </c>
      <c r="J1071" s="53">
        <v>18000</v>
      </c>
    </row>
    <row r="1072" s="6" customFormat="1" customHeight="1" spans="1:10">
      <c r="A1072" s="48">
        <v>43734</v>
      </c>
      <c r="B1072" s="32" t="s">
        <v>271</v>
      </c>
      <c r="C1072" s="33">
        <v>800</v>
      </c>
      <c r="D1072" s="33" t="s">
        <v>14</v>
      </c>
      <c r="E1072" s="35">
        <v>1660</v>
      </c>
      <c r="F1072" s="35">
        <v>1670</v>
      </c>
      <c r="G1072" s="35">
        <v>1680</v>
      </c>
      <c r="H1072" s="51">
        <v>8000</v>
      </c>
      <c r="I1072" s="52">
        <v>8000</v>
      </c>
      <c r="J1072" s="53">
        <v>16000</v>
      </c>
    </row>
    <row r="1073" s="6" customFormat="1" customHeight="1" spans="1:10">
      <c r="A1073" s="48">
        <v>43734</v>
      </c>
      <c r="B1073" s="32" t="s">
        <v>82</v>
      </c>
      <c r="C1073" s="33">
        <v>800</v>
      </c>
      <c r="D1073" s="33" t="s">
        <v>14</v>
      </c>
      <c r="E1073" s="35">
        <v>1550</v>
      </c>
      <c r="F1073" s="35">
        <v>1538</v>
      </c>
      <c r="G1073" s="35">
        <v>0</v>
      </c>
      <c r="H1073" s="51">
        <v>-9600</v>
      </c>
      <c r="I1073" s="52">
        <v>0</v>
      </c>
      <c r="J1073" s="53">
        <v>-9600</v>
      </c>
    </row>
    <row r="1074" s="6" customFormat="1" customHeight="1" spans="1:10">
      <c r="A1074" s="48">
        <v>43734</v>
      </c>
      <c r="B1074" s="32" t="s">
        <v>219</v>
      </c>
      <c r="C1074" s="33">
        <v>500</v>
      </c>
      <c r="D1074" s="33" t="s">
        <v>14</v>
      </c>
      <c r="E1074" s="35">
        <v>4003</v>
      </c>
      <c r="F1074" s="35">
        <v>3980</v>
      </c>
      <c r="G1074" s="35">
        <v>0</v>
      </c>
      <c r="H1074" s="51">
        <v>-11500</v>
      </c>
      <c r="I1074" s="52">
        <v>0</v>
      </c>
      <c r="J1074" s="53">
        <v>-11500</v>
      </c>
    </row>
    <row r="1075" s="6" customFormat="1" customHeight="1" spans="1:10">
      <c r="A1075" s="48">
        <v>43733</v>
      </c>
      <c r="B1075" s="32" t="s">
        <v>309</v>
      </c>
      <c r="C1075" s="33">
        <v>1600</v>
      </c>
      <c r="D1075" s="33" t="s">
        <v>14</v>
      </c>
      <c r="E1075" s="35">
        <v>596</v>
      </c>
      <c r="F1075" s="35">
        <v>600.5</v>
      </c>
      <c r="G1075" s="35">
        <v>0</v>
      </c>
      <c r="H1075" s="51">
        <v>7200</v>
      </c>
      <c r="I1075" s="52">
        <v>0</v>
      </c>
      <c r="J1075" s="53">
        <v>7200</v>
      </c>
    </row>
    <row r="1076" s="6" customFormat="1" customHeight="1" spans="1:10">
      <c r="A1076" s="48">
        <v>43732</v>
      </c>
      <c r="B1076" s="32" t="s">
        <v>281</v>
      </c>
      <c r="C1076" s="33">
        <v>8000</v>
      </c>
      <c r="D1076" s="33" t="s">
        <v>14</v>
      </c>
      <c r="E1076" s="35">
        <v>104</v>
      </c>
      <c r="F1076" s="35">
        <v>102.9</v>
      </c>
      <c r="G1076" s="35">
        <v>0</v>
      </c>
      <c r="H1076" s="51">
        <v>-8799.99999999995</v>
      </c>
      <c r="I1076" s="52">
        <v>0</v>
      </c>
      <c r="J1076" s="53">
        <v>-8799.99999999995</v>
      </c>
    </row>
    <row r="1077" s="6" customFormat="1" customHeight="1" spans="1:10">
      <c r="A1077" s="48">
        <v>43731</v>
      </c>
      <c r="B1077" s="32" t="s">
        <v>310</v>
      </c>
      <c r="C1077" s="33">
        <v>800</v>
      </c>
      <c r="D1077" s="33" t="s">
        <v>14</v>
      </c>
      <c r="E1077" s="35">
        <v>1822</v>
      </c>
      <c r="F1077" s="35">
        <v>1832</v>
      </c>
      <c r="G1077" s="35">
        <v>1842</v>
      </c>
      <c r="H1077" s="51">
        <v>8000</v>
      </c>
      <c r="I1077" s="52">
        <v>8000</v>
      </c>
      <c r="J1077" s="53">
        <v>16000</v>
      </c>
    </row>
    <row r="1078" s="6" customFormat="1" customHeight="1" spans="1:10">
      <c r="A1078" s="48">
        <v>43728</v>
      </c>
      <c r="B1078" s="32" t="s">
        <v>289</v>
      </c>
      <c r="C1078" s="33">
        <v>4000</v>
      </c>
      <c r="D1078" s="33" t="s">
        <v>14</v>
      </c>
      <c r="E1078" s="35">
        <v>233</v>
      </c>
      <c r="F1078" s="35">
        <v>235</v>
      </c>
      <c r="G1078" s="35">
        <v>237</v>
      </c>
      <c r="H1078" s="51">
        <v>8000</v>
      </c>
      <c r="I1078" s="52">
        <v>8000</v>
      </c>
      <c r="J1078" s="53">
        <v>16000</v>
      </c>
    </row>
    <row r="1079" s="6" customFormat="1" customHeight="1" spans="1:10">
      <c r="A1079" s="48">
        <v>43727</v>
      </c>
      <c r="B1079" s="32" t="s">
        <v>254</v>
      </c>
      <c r="C1079" s="33">
        <v>1400</v>
      </c>
      <c r="D1079" s="33" t="s">
        <v>14</v>
      </c>
      <c r="E1079" s="35">
        <v>1329.5</v>
      </c>
      <c r="F1079" s="35">
        <v>1335.5</v>
      </c>
      <c r="G1079" s="35">
        <v>1340</v>
      </c>
      <c r="H1079" s="51">
        <v>8400</v>
      </c>
      <c r="I1079" s="52">
        <v>6300</v>
      </c>
      <c r="J1079" s="53">
        <v>14700</v>
      </c>
    </row>
    <row r="1080" s="6" customFormat="1" customHeight="1" spans="1:10">
      <c r="A1080" s="48">
        <v>43727</v>
      </c>
      <c r="B1080" s="32" t="s">
        <v>223</v>
      </c>
      <c r="C1080" s="33">
        <v>6000</v>
      </c>
      <c r="D1080" s="33" t="s">
        <v>16</v>
      </c>
      <c r="E1080" s="35">
        <v>174.5</v>
      </c>
      <c r="F1080" s="35">
        <v>174.5</v>
      </c>
      <c r="G1080" s="35">
        <v>217.5</v>
      </c>
      <c r="H1080" s="51">
        <v>0</v>
      </c>
      <c r="I1080" s="52">
        <v>0</v>
      </c>
      <c r="J1080" s="53">
        <v>0</v>
      </c>
    </row>
    <row r="1081" s="6" customFormat="1" customHeight="1" spans="1:10">
      <c r="A1081" s="48">
        <v>43725</v>
      </c>
      <c r="B1081" s="32" t="s">
        <v>289</v>
      </c>
      <c r="C1081" s="33">
        <v>4000</v>
      </c>
      <c r="D1081" s="33" t="s">
        <v>14</v>
      </c>
      <c r="E1081" s="35">
        <v>221.5</v>
      </c>
      <c r="F1081" s="35">
        <v>219.5</v>
      </c>
      <c r="G1081" s="35">
        <v>217.5</v>
      </c>
      <c r="H1081" s="51">
        <v>8000</v>
      </c>
      <c r="I1081" s="52">
        <v>8000</v>
      </c>
      <c r="J1081" s="53">
        <v>16000</v>
      </c>
    </row>
    <row r="1082" s="6" customFormat="1" customHeight="1" spans="1:10">
      <c r="A1082" s="48">
        <v>43725</v>
      </c>
      <c r="B1082" s="32" t="s">
        <v>223</v>
      </c>
      <c r="C1082" s="33">
        <v>6000</v>
      </c>
      <c r="D1082" s="33" t="s">
        <v>16</v>
      </c>
      <c r="E1082" s="35">
        <v>177.5</v>
      </c>
      <c r="F1082" s="35">
        <v>178</v>
      </c>
      <c r="G1082" s="35">
        <v>0</v>
      </c>
      <c r="H1082" s="51">
        <v>-3000</v>
      </c>
      <c r="I1082" s="52"/>
      <c r="J1082" s="53">
        <v>-3000</v>
      </c>
    </row>
    <row r="1083" s="6" customFormat="1" customHeight="1" spans="1:10">
      <c r="A1083" s="48">
        <v>43724</v>
      </c>
      <c r="B1083" s="32" t="s">
        <v>269</v>
      </c>
      <c r="C1083" s="33">
        <v>1200</v>
      </c>
      <c r="D1083" s="33" t="s">
        <v>14</v>
      </c>
      <c r="E1083" s="35">
        <v>1063.5</v>
      </c>
      <c r="F1083" s="35">
        <v>1070</v>
      </c>
      <c r="G1083" s="35">
        <v>0</v>
      </c>
      <c r="H1083" s="51">
        <v>7800</v>
      </c>
      <c r="I1083" s="52">
        <v>0</v>
      </c>
      <c r="J1083" s="53">
        <v>7800</v>
      </c>
    </row>
    <row r="1084" s="6" customFormat="1" customHeight="1" spans="1:10">
      <c r="A1084" s="48">
        <v>43721</v>
      </c>
      <c r="B1084" s="32" t="s">
        <v>306</v>
      </c>
      <c r="C1084" s="33">
        <v>1400</v>
      </c>
      <c r="D1084" s="33" t="s">
        <v>14</v>
      </c>
      <c r="E1084" s="35">
        <v>1068</v>
      </c>
      <c r="F1084" s="35">
        <v>1068</v>
      </c>
      <c r="G1084" s="35">
        <v>0</v>
      </c>
      <c r="H1084" s="51">
        <f t="shared" ref="H1084:H1086" si="1458">SUM(F1084-E1084)*C1084</f>
        <v>0</v>
      </c>
      <c r="I1084" s="52">
        <v>0</v>
      </c>
      <c r="J1084" s="53">
        <f t="shared" ref="J1084:J1093" si="1459">SUM(H1084:I1084)</f>
        <v>0</v>
      </c>
    </row>
    <row r="1085" s="6" customFormat="1" customHeight="1" spans="1:10">
      <c r="A1085" s="48">
        <v>43721</v>
      </c>
      <c r="B1085" s="32" t="s">
        <v>219</v>
      </c>
      <c r="C1085" s="33">
        <v>500</v>
      </c>
      <c r="D1085" s="33" t="s">
        <v>14</v>
      </c>
      <c r="E1085" s="35">
        <v>3420</v>
      </c>
      <c r="F1085" s="35">
        <v>3438</v>
      </c>
      <c r="G1085" s="35">
        <v>0</v>
      </c>
      <c r="H1085" s="51">
        <f t="shared" si="1458"/>
        <v>9000</v>
      </c>
      <c r="I1085" s="52">
        <v>0</v>
      </c>
      <c r="J1085" s="53">
        <f t="shared" si="1459"/>
        <v>9000</v>
      </c>
    </row>
    <row r="1086" s="6" customFormat="1" customHeight="1" spans="1:10">
      <c r="A1086" s="48">
        <v>43720</v>
      </c>
      <c r="B1086" s="32" t="s">
        <v>271</v>
      </c>
      <c r="C1086" s="33">
        <v>800</v>
      </c>
      <c r="D1086" s="33" t="s">
        <v>14</v>
      </c>
      <c r="E1086" s="35">
        <v>1645</v>
      </c>
      <c r="F1086" s="35">
        <v>1655</v>
      </c>
      <c r="G1086" s="35">
        <v>0</v>
      </c>
      <c r="H1086" s="51">
        <f t="shared" si="1458"/>
        <v>8000</v>
      </c>
      <c r="I1086" s="52">
        <v>0</v>
      </c>
      <c r="J1086" s="53">
        <f t="shared" si="1459"/>
        <v>8000</v>
      </c>
    </row>
    <row r="1087" s="6" customFormat="1" customHeight="1" spans="1:10">
      <c r="A1087" s="48">
        <v>43719</v>
      </c>
      <c r="B1087" s="32" t="s">
        <v>255</v>
      </c>
      <c r="C1087" s="33">
        <v>2200</v>
      </c>
      <c r="D1087" s="33" t="s">
        <v>14</v>
      </c>
      <c r="E1087" s="35">
        <v>520</v>
      </c>
      <c r="F1087" s="35">
        <v>524</v>
      </c>
      <c r="G1087" s="35">
        <v>528</v>
      </c>
      <c r="H1087" s="51">
        <f t="shared" ref="H1087:H1090" si="1460">SUM(F1087-E1087)*C1087</f>
        <v>8800</v>
      </c>
      <c r="I1087" s="52">
        <v>8800</v>
      </c>
      <c r="J1087" s="53">
        <f t="shared" si="1459"/>
        <v>17600</v>
      </c>
    </row>
    <row r="1088" s="6" customFormat="1" customHeight="1" spans="1:10">
      <c r="A1088" s="48">
        <v>43717</v>
      </c>
      <c r="B1088" s="32" t="s">
        <v>73</v>
      </c>
      <c r="C1088" s="33">
        <v>8000</v>
      </c>
      <c r="D1088" s="33" t="s">
        <v>14</v>
      </c>
      <c r="E1088" s="35">
        <v>139</v>
      </c>
      <c r="F1088" s="35">
        <v>140</v>
      </c>
      <c r="G1088" s="35">
        <v>141</v>
      </c>
      <c r="H1088" s="51">
        <f t="shared" si="1460"/>
        <v>8000</v>
      </c>
      <c r="I1088" s="52">
        <v>8000</v>
      </c>
      <c r="J1088" s="53">
        <f t="shared" si="1459"/>
        <v>16000</v>
      </c>
    </row>
    <row r="1089" s="6" customFormat="1" customHeight="1" spans="1:10">
      <c r="A1089" s="48">
        <v>43714</v>
      </c>
      <c r="B1089" s="32" t="s">
        <v>223</v>
      </c>
      <c r="C1089" s="33">
        <v>6000</v>
      </c>
      <c r="D1089" s="33" t="s">
        <v>14</v>
      </c>
      <c r="E1089" s="35">
        <v>174</v>
      </c>
      <c r="F1089" s="35">
        <v>174</v>
      </c>
      <c r="G1089" s="35">
        <v>0</v>
      </c>
      <c r="H1089" s="51">
        <f t="shared" si="1460"/>
        <v>0</v>
      </c>
      <c r="I1089" s="52">
        <v>0</v>
      </c>
      <c r="J1089" s="53">
        <f t="shared" si="1459"/>
        <v>0</v>
      </c>
    </row>
    <row r="1090" s="6" customFormat="1" customHeight="1" spans="1:10">
      <c r="A1090" s="48">
        <v>43713</v>
      </c>
      <c r="B1090" s="32" t="s">
        <v>311</v>
      </c>
      <c r="C1090" s="33">
        <v>9200</v>
      </c>
      <c r="D1090" s="33" t="s">
        <v>14</v>
      </c>
      <c r="E1090" s="35">
        <v>108</v>
      </c>
      <c r="F1090" s="35">
        <v>109</v>
      </c>
      <c r="G1090" s="35">
        <v>0</v>
      </c>
      <c r="H1090" s="51">
        <f t="shared" si="1460"/>
        <v>9200</v>
      </c>
      <c r="I1090" s="52">
        <v>0</v>
      </c>
      <c r="J1090" s="53">
        <f t="shared" si="1459"/>
        <v>9200</v>
      </c>
    </row>
    <row r="1091" s="6" customFormat="1" customHeight="1" spans="1:10">
      <c r="A1091" s="48">
        <v>43712</v>
      </c>
      <c r="B1091" s="32" t="s">
        <v>240</v>
      </c>
      <c r="C1091" s="33">
        <v>2000</v>
      </c>
      <c r="D1091" s="33" t="s">
        <v>16</v>
      </c>
      <c r="E1091" s="35">
        <v>609</v>
      </c>
      <c r="F1091" s="35">
        <v>610</v>
      </c>
      <c r="G1091" s="35">
        <v>0</v>
      </c>
      <c r="H1091" s="51">
        <v>-2000</v>
      </c>
      <c r="I1091" s="52">
        <v>0</v>
      </c>
      <c r="J1091" s="53">
        <f t="shared" si="1459"/>
        <v>-2000</v>
      </c>
    </row>
    <row r="1092" s="6" customFormat="1" customHeight="1" spans="1:10">
      <c r="A1092" s="48">
        <v>43712</v>
      </c>
      <c r="B1092" s="32" t="s">
        <v>293</v>
      </c>
      <c r="C1092" s="33">
        <v>9000</v>
      </c>
      <c r="D1092" s="33" t="s">
        <v>14</v>
      </c>
      <c r="E1092" s="35">
        <v>93.65</v>
      </c>
      <c r="F1092" s="35">
        <v>93.65</v>
      </c>
      <c r="G1092" s="35">
        <v>0</v>
      </c>
      <c r="H1092" s="51">
        <v>0</v>
      </c>
      <c r="I1092" s="52">
        <v>0</v>
      </c>
      <c r="J1092" s="53">
        <f t="shared" si="1459"/>
        <v>0</v>
      </c>
    </row>
    <row r="1093" s="6" customFormat="1" customHeight="1" spans="1:10">
      <c r="A1093" s="48">
        <v>43711</v>
      </c>
      <c r="B1093" s="32" t="s">
        <v>283</v>
      </c>
      <c r="C1093" s="33">
        <v>6400</v>
      </c>
      <c r="D1093" s="33" t="s">
        <v>14</v>
      </c>
      <c r="E1093" s="35">
        <v>255</v>
      </c>
      <c r="F1093" s="35">
        <v>253.5</v>
      </c>
      <c r="G1093" s="35">
        <v>0</v>
      </c>
      <c r="H1093" s="51">
        <f>SUM(F1093-E1093)*C1093</f>
        <v>-9600</v>
      </c>
      <c r="I1093" s="52">
        <v>0</v>
      </c>
      <c r="J1093" s="53">
        <f t="shared" si="1459"/>
        <v>-9600</v>
      </c>
    </row>
    <row r="1094" s="6" customFormat="1" customHeight="1" spans="1:10">
      <c r="A1094" s="15"/>
      <c r="B1094" s="16"/>
      <c r="C1094" s="16"/>
      <c r="D1094" s="17"/>
      <c r="E1094" s="17"/>
      <c r="F1094" s="18">
        <v>43678</v>
      </c>
      <c r="G1094" s="19"/>
      <c r="H1094" s="20">
        <f>SUM(H1070:H1093)</f>
        <v>49900</v>
      </c>
      <c r="I1094" s="19" t="s">
        <v>250</v>
      </c>
      <c r="J1094" s="20">
        <f>SUM(J1070:J1093)</f>
        <v>115000</v>
      </c>
    </row>
    <row r="1095" s="6" customFormat="1" customHeight="1" spans="1:10">
      <c r="A1095" s="48">
        <v>43706</v>
      </c>
      <c r="B1095" s="32" t="s">
        <v>270</v>
      </c>
      <c r="C1095" s="33">
        <v>2000</v>
      </c>
      <c r="D1095" s="33" t="s">
        <v>14</v>
      </c>
      <c r="E1095" s="35">
        <v>470.25</v>
      </c>
      <c r="F1095" s="35">
        <v>474</v>
      </c>
      <c r="G1095" s="35">
        <v>0</v>
      </c>
      <c r="H1095" s="51">
        <f t="shared" ref="H1095:H1101" si="1461">SUM(F1095-E1095)*C1095</f>
        <v>7500</v>
      </c>
      <c r="I1095" s="52">
        <v>0</v>
      </c>
      <c r="J1095" s="53">
        <v>7500</v>
      </c>
    </row>
    <row r="1096" s="6" customFormat="1" customHeight="1" spans="1:10">
      <c r="A1096" s="48">
        <v>43706</v>
      </c>
      <c r="B1096" s="32" t="s">
        <v>275</v>
      </c>
      <c r="C1096" s="33">
        <v>5400</v>
      </c>
      <c r="D1096" s="33" t="s">
        <v>14</v>
      </c>
      <c r="E1096" s="35">
        <v>275</v>
      </c>
      <c r="F1096" s="35">
        <v>276.5</v>
      </c>
      <c r="G1096" s="35">
        <v>278</v>
      </c>
      <c r="H1096" s="51">
        <f t="shared" si="1461"/>
        <v>8100</v>
      </c>
      <c r="I1096" s="52">
        <v>8100</v>
      </c>
      <c r="J1096" s="53">
        <v>16200</v>
      </c>
    </row>
    <row r="1097" s="6" customFormat="1" customHeight="1" spans="1:10">
      <c r="A1097" s="48">
        <v>43705</v>
      </c>
      <c r="B1097" s="32" t="s">
        <v>312</v>
      </c>
      <c r="C1097" s="33">
        <v>12000</v>
      </c>
      <c r="D1097" s="33" t="s">
        <v>14</v>
      </c>
      <c r="E1097" s="35">
        <v>70.5</v>
      </c>
      <c r="F1097" s="35">
        <v>69.8</v>
      </c>
      <c r="G1097" s="35">
        <v>60.5</v>
      </c>
      <c r="H1097" s="51">
        <f t="shared" si="1461"/>
        <v>-8400.00000000003</v>
      </c>
      <c r="I1097" s="52">
        <v>0</v>
      </c>
      <c r="J1097" s="53">
        <v>-8400.00000000003</v>
      </c>
    </row>
    <row r="1098" s="6" customFormat="1" customHeight="1" spans="1:10">
      <c r="A1098" s="48">
        <v>43704</v>
      </c>
      <c r="B1098" s="32" t="s">
        <v>313</v>
      </c>
      <c r="C1098" s="33">
        <v>40000</v>
      </c>
      <c r="D1098" s="33" t="s">
        <v>14</v>
      </c>
      <c r="E1098" s="35">
        <v>59.7</v>
      </c>
      <c r="F1098" s="35">
        <v>60.2</v>
      </c>
      <c r="G1098" s="35">
        <v>60.5</v>
      </c>
      <c r="H1098" s="51">
        <f t="shared" si="1461"/>
        <v>20000</v>
      </c>
      <c r="I1098" s="52">
        <v>11999.9999999999</v>
      </c>
      <c r="J1098" s="53">
        <v>31999.9999999999</v>
      </c>
    </row>
    <row r="1099" s="6" customFormat="1" customHeight="1" spans="1:10">
      <c r="A1099" s="48">
        <v>43700</v>
      </c>
      <c r="B1099" s="32" t="s">
        <v>88</v>
      </c>
      <c r="C1099" s="33">
        <v>400</v>
      </c>
      <c r="D1099" s="33" t="s">
        <v>14</v>
      </c>
      <c r="E1099" s="35">
        <v>1473</v>
      </c>
      <c r="F1099" s="35">
        <v>1463</v>
      </c>
      <c r="G1099" s="35">
        <v>0</v>
      </c>
      <c r="H1099" s="51">
        <f t="shared" si="1461"/>
        <v>-4000</v>
      </c>
      <c r="I1099" s="52">
        <v>0</v>
      </c>
      <c r="J1099" s="53">
        <v>-4000</v>
      </c>
    </row>
    <row r="1100" s="6" customFormat="1" customHeight="1" spans="1:10">
      <c r="A1100" s="48">
        <v>43700</v>
      </c>
      <c r="B1100" s="32" t="s">
        <v>38</v>
      </c>
      <c r="C1100" s="33">
        <v>1800</v>
      </c>
      <c r="D1100" s="33" t="s">
        <v>14</v>
      </c>
      <c r="E1100" s="35">
        <v>366</v>
      </c>
      <c r="F1100" s="35">
        <v>364</v>
      </c>
      <c r="G1100" s="35">
        <v>0</v>
      </c>
      <c r="H1100" s="51">
        <f t="shared" si="1461"/>
        <v>-3600</v>
      </c>
      <c r="I1100" s="52">
        <v>0</v>
      </c>
      <c r="J1100" s="53">
        <v>-3600</v>
      </c>
    </row>
    <row r="1101" s="6" customFormat="1" customHeight="1" spans="1:10">
      <c r="A1101" s="48">
        <v>43699</v>
      </c>
      <c r="B1101" s="32" t="s">
        <v>223</v>
      </c>
      <c r="C1101" s="33">
        <v>6000</v>
      </c>
      <c r="D1101" s="33" t="s">
        <v>14</v>
      </c>
      <c r="E1101" s="35">
        <v>161</v>
      </c>
      <c r="F1101" s="35">
        <v>162</v>
      </c>
      <c r="G1101" s="35">
        <v>0</v>
      </c>
      <c r="H1101" s="51">
        <f t="shared" si="1461"/>
        <v>6000</v>
      </c>
      <c r="I1101" s="52">
        <v>0</v>
      </c>
      <c r="J1101" s="53">
        <v>6000</v>
      </c>
    </row>
    <row r="1102" s="6" customFormat="1" customHeight="1" spans="1:10">
      <c r="A1102" s="48">
        <v>43699</v>
      </c>
      <c r="B1102" s="32" t="s">
        <v>279</v>
      </c>
      <c r="C1102" s="33">
        <v>1500</v>
      </c>
      <c r="D1102" s="33" t="s">
        <v>16</v>
      </c>
      <c r="E1102" s="35">
        <v>691.4</v>
      </c>
      <c r="F1102" s="35">
        <v>687.4</v>
      </c>
      <c r="G1102" s="35">
        <v>0</v>
      </c>
      <c r="H1102" s="51">
        <f>SUM(E1102-F1102)*C1102</f>
        <v>6000</v>
      </c>
      <c r="I1102" s="52">
        <v>0</v>
      </c>
      <c r="J1102" s="53">
        <v>6000</v>
      </c>
    </row>
    <row r="1103" s="6" customFormat="1" customHeight="1" spans="1:10">
      <c r="A1103" s="48">
        <v>43698</v>
      </c>
      <c r="B1103" s="32" t="s">
        <v>245</v>
      </c>
      <c r="C1103" s="33">
        <v>2600</v>
      </c>
      <c r="D1103" s="33" t="s">
        <v>16</v>
      </c>
      <c r="E1103" s="35">
        <v>412</v>
      </c>
      <c r="F1103" s="35">
        <v>412</v>
      </c>
      <c r="G1103" s="35">
        <v>0</v>
      </c>
      <c r="H1103" s="51">
        <v>0</v>
      </c>
      <c r="I1103" s="52">
        <v>0</v>
      </c>
      <c r="J1103" s="53">
        <v>0</v>
      </c>
    </row>
    <row r="1104" s="6" customFormat="1" customHeight="1" spans="1:10">
      <c r="A1104" s="48">
        <v>43697</v>
      </c>
      <c r="B1104" s="32" t="s">
        <v>312</v>
      </c>
      <c r="C1104" s="33">
        <v>12000</v>
      </c>
      <c r="D1104" s="33" t="s">
        <v>16</v>
      </c>
      <c r="E1104" s="35">
        <v>65.5</v>
      </c>
      <c r="F1104" s="35">
        <v>66.5</v>
      </c>
      <c r="G1104" s="35">
        <v>0</v>
      </c>
      <c r="H1104" s="51">
        <v>-12000</v>
      </c>
      <c r="I1104" s="52">
        <v>0</v>
      </c>
      <c r="J1104" s="53">
        <v>-12000</v>
      </c>
    </row>
    <row r="1105" s="6" customFormat="1" customHeight="1" spans="1:10">
      <c r="A1105" s="48">
        <v>43696</v>
      </c>
      <c r="B1105" s="32" t="s">
        <v>314</v>
      </c>
      <c r="C1105" s="33">
        <v>4000</v>
      </c>
      <c r="D1105" s="33" t="s">
        <v>14</v>
      </c>
      <c r="E1105" s="35">
        <v>209.25</v>
      </c>
      <c r="F1105" s="35">
        <v>209.25</v>
      </c>
      <c r="G1105" s="35">
        <v>0</v>
      </c>
      <c r="H1105" s="51">
        <v>0</v>
      </c>
      <c r="I1105" s="52">
        <v>0</v>
      </c>
      <c r="J1105" s="53">
        <v>0</v>
      </c>
    </row>
    <row r="1106" s="6" customFormat="1" customHeight="1" spans="1:10">
      <c r="A1106" s="48">
        <v>43693</v>
      </c>
      <c r="B1106" s="32" t="s">
        <v>294</v>
      </c>
      <c r="C1106" s="33">
        <v>4000</v>
      </c>
      <c r="D1106" s="33" t="s">
        <v>14</v>
      </c>
      <c r="E1106" s="35">
        <v>233.15</v>
      </c>
      <c r="F1106" s="35">
        <v>235.25</v>
      </c>
      <c r="G1106" s="35">
        <v>237</v>
      </c>
      <c r="H1106" s="51">
        <v>8399.99999999998</v>
      </c>
      <c r="I1106" s="52">
        <v>7000</v>
      </c>
      <c r="J1106" s="53">
        <v>15400</v>
      </c>
    </row>
    <row r="1107" s="6" customFormat="1" customHeight="1" spans="1:10">
      <c r="A1107" s="48">
        <v>43693</v>
      </c>
      <c r="B1107" s="32" t="s">
        <v>262</v>
      </c>
      <c r="C1107" s="33">
        <v>1100</v>
      </c>
      <c r="D1107" s="33" t="s">
        <v>14</v>
      </c>
      <c r="E1107" s="35">
        <v>1472</v>
      </c>
      <c r="F1107" s="35">
        <v>1464</v>
      </c>
      <c r="G1107" s="35">
        <v>0</v>
      </c>
      <c r="H1107" s="51">
        <v>-8800</v>
      </c>
      <c r="I1107" s="52">
        <v>0</v>
      </c>
      <c r="J1107" s="53">
        <v>-8800</v>
      </c>
    </row>
    <row r="1108" s="6" customFormat="1" customHeight="1" spans="1:10">
      <c r="A1108" s="48">
        <v>43693</v>
      </c>
      <c r="B1108" s="32" t="s">
        <v>293</v>
      </c>
      <c r="C1108" s="33">
        <v>9000</v>
      </c>
      <c r="D1108" s="33" t="s">
        <v>14</v>
      </c>
      <c r="E1108" s="35">
        <v>103</v>
      </c>
      <c r="F1108" s="35">
        <v>103</v>
      </c>
      <c r="G1108" s="35">
        <v>0</v>
      </c>
      <c r="H1108" s="51">
        <v>0</v>
      </c>
      <c r="I1108" s="52">
        <v>0</v>
      </c>
      <c r="J1108" s="53">
        <v>0</v>
      </c>
    </row>
    <row r="1109" s="6" customFormat="1" customHeight="1" spans="1:10">
      <c r="A1109" s="48">
        <v>43691</v>
      </c>
      <c r="B1109" s="32" t="s">
        <v>285</v>
      </c>
      <c r="C1109" s="33">
        <v>2000</v>
      </c>
      <c r="D1109" s="33" t="s">
        <v>14</v>
      </c>
      <c r="E1109" s="35">
        <v>482</v>
      </c>
      <c r="F1109" s="35">
        <v>478</v>
      </c>
      <c r="G1109" s="35">
        <v>0</v>
      </c>
      <c r="H1109" s="51">
        <v>-8000</v>
      </c>
      <c r="I1109" s="52">
        <v>0</v>
      </c>
      <c r="J1109" s="53">
        <v>-8000</v>
      </c>
    </row>
    <row r="1110" s="6" customFormat="1" customHeight="1" spans="1:10">
      <c r="A1110" s="48">
        <v>43690</v>
      </c>
      <c r="B1110" s="32" t="s">
        <v>45</v>
      </c>
      <c r="C1110" s="33">
        <v>5000</v>
      </c>
      <c r="D1110" s="33" t="s">
        <v>16</v>
      </c>
      <c r="E1110" s="35">
        <v>267</v>
      </c>
      <c r="F1110" s="35">
        <v>265</v>
      </c>
      <c r="G1110" s="35">
        <v>263</v>
      </c>
      <c r="H1110" s="51">
        <f>SUM(E1110-F1110)*C1110</f>
        <v>10000</v>
      </c>
      <c r="I1110" s="52">
        <f>SUM(F1110-G1110)*C1110</f>
        <v>10000</v>
      </c>
      <c r="J1110" s="53">
        <v>5000</v>
      </c>
    </row>
    <row r="1111" s="6" customFormat="1" customHeight="1" spans="1:10">
      <c r="A1111" s="48">
        <v>43686</v>
      </c>
      <c r="B1111" s="32" t="s">
        <v>307</v>
      </c>
      <c r="C1111" s="33">
        <v>7000</v>
      </c>
      <c r="D1111" s="33" t="s">
        <v>14</v>
      </c>
      <c r="E1111" s="35">
        <v>183</v>
      </c>
      <c r="F1111" s="35">
        <v>182</v>
      </c>
      <c r="G1111" s="35">
        <v>0</v>
      </c>
      <c r="H1111" s="51">
        <v>-7000</v>
      </c>
      <c r="I1111" s="52">
        <v>0</v>
      </c>
      <c r="J1111" s="53">
        <v>-7000</v>
      </c>
    </row>
    <row r="1112" s="6" customFormat="1" customHeight="1" spans="1:10">
      <c r="A1112" s="48">
        <v>43686</v>
      </c>
      <c r="B1112" s="32" t="s">
        <v>112</v>
      </c>
      <c r="C1112" s="33">
        <v>5000</v>
      </c>
      <c r="D1112" s="33" t="s">
        <v>14</v>
      </c>
      <c r="E1112" s="35">
        <v>380</v>
      </c>
      <c r="F1112" s="35">
        <v>381.9</v>
      </c>
      <c r="G1112" s="35">
        <v>0</v>
      </c>
      <c r="H1112" s="51">
        <v>9499.99999999989</v>
      </c>
      <c r="I1112" s="52">
        <v>0</v>
      </c>
      <c r="J1112" s="53">
        <v>9499.99999999989</v>
      </c>
    </row>
    <row r="1113" s="6" customFormat="1" customHeight="1" spans="1:10">
      <c r="A1113" s="48">
        <v>43684</v>
      </c>
      <c r="B1113" s="32" t="s">
        <v>264</v>
      </c>
      <c r="C1113" s="33">
        <v>800</v>
      </c>
      <c r="D1113" s="33" t="s">
        <v>14</v>
      </c>
      <c r="E1113" s="35">
        <v>1775</v>
      </c>
      <c r="F1113" s="35">
        <v>1775</v>
      </c>
      <c r="G1113" s="35">
        <v>0</v>
      </c>
      <c r="H1113" s="51">
        <v>0</v>
      </c>
      <c r="I1113" s="52">
        <v>0</v>
      </c>
      <c r="J1113" s="53">
        <v>0</v>
      </c>
    </row>
    <row r="1114" s="6" customFormat="1" customHeight="1" spans="1:10">
      <c r="A1114" s="48">
        <v>43683</v>
      </c>
      <c r="B1114" s="32" t="s">
        <v>40</v>
      </c>
      <c r="C1114" s="33">
        <v>5000</v>
      </c>
      <c r="D1114" s="33" t="s">
        <v>14</v>
      </c>
      <c r="E1114" s="35">
        <v>270</v>
      </c>
      <c r="F1114" s="35">
        <v>272</v>
      </c>
      <c r="G1114" s="35">
        <v>274</v>
      </c>
      <c r="H1114" s="54">
        <v>10000</v>
      </c>
      <c r="I1114" s="52">
        <v>10000</v>
      </c>
      <c r="J1114" s="54">
        <v>20000</v>
      </c>
    </row>
    <row r="1115" s="6" customFormat="1" customHeight="1" spans="1:10">
      <c r="A1115" s="48">
        <v>43683</v>
      </c>
      <c r="B1115" s="32" t="s">
        <v>288</v>
      </c>
      <c r="C1115" s="33">
        <v>9000</v>
      </c>
      <c r="D1115" s="33" t="s">
        <v>14</v>
      </c>
      <c r="E1115" s="35">
        <v>97.5</v>
      </c>
      <c r="F1115" s="35">
        <v>96.5</v>
      </c>
      <c r="G1115" s="35">
        <v>0</v>
      </c>
      <c r="H1115" s="54">
        <v>-9000</v>
      </c>
      <c r="I1115" s="52">
        <v>0</v>
      </c>
      <c r="J1115" s="54">
        <v>-9000</v>
      </c>
    </row>
    <row r="1116" s="6" customFormat="1" customHeight="1" spans="1:10">
      <c r="A1116" s="48">
        <v>43682</v>
      </c>
      <c r="B1116" s="32" t="s">
        <v>315</v>
      </c>
      <c r="C1116" s="33">
        <v>10400</v>
      </c>
      <c r="D1116" s="33" t="s">
        <v>14</v>
      </c>
      <c r="E1116" s="35">
        <v>377</v>
      </c>
      <c r="F1116" s="35">
        <v>378.5</v>
      </c>
      <c r="G1116" s="35">
        <v>0</v>
      </c>
      <c r="H1116" s="54">
        <v>15600</v>
      </c>
      <c r="I1116" s="52">
        <v>0</v>
      </c>
      <c r="J1116" s="54">
        <v>15600</v>
      </c>
    </row>
    <row r="1117" s="6" customFormat="1" customHeight="1" spans="1:10">
      <c r="A1117" s="48">
        <v>43679</v>
      </c>
      <c r="B1117" s="32" t="s">
        <v>226</v>
      </c>
      <c r="C1117" s="33">
        <v>8000</v>
      </c>
      <c r="D1117" s="33" t="s">
        <v>14</v>
      </c>
      <c r="E1117" s="35">
        <v>555</v>
      </c>
      <c r="F1117" s="35">
        <v>555</v>
      </c>
      <c r="G1117" s="35">
        <v>0</v>
      </c>
      <c r="H1117" s="51">
        <v>0</v>
      </c>
      <c r="I1117" s="52">
        <v>0</v>
      </c>
      <c r="J1117" s="53">
        <v>0</v>
      </c>
    </row>
    <row r="1118" s="6" customFormat="1" customHeight="1" spans="1:10">
      <c r="A1118" s="48">
        <v>43679</v>
      </c>
      <c r="B1118" s="32" t="s">
        <v>73</v>
      </c>
      <c r="C1118" s="33">
        <v>8000</v>
      </c>
      <c r="D1118" s="33" t="s">
        <v>14</v>
      </c>
      <c r="E1118" s="35">
        <v>130</v>
      </c>
      <c r="F1118" s="35">
        <v>130</v>
      </c>
      <c r="G1118" s="35">
        <v>0</v>
      </c>
      <c r="H1118" s="51">
        <v>0</v>
      </c>
      <c r="I1118" s="52">
        <v>0</v>
      </c>
      <c r="J1118" s="53">
        <v>0</v>
      </c>
    </row>
    <row r="1119" s="6" customFormat="1" customHeight="1" spans="1:10">
      <c r="A1119" s="48">
        <v>43678</v>
      </c>
      <c r="B1119" s="32" t="s">
        <v>307</v>
      </c>
      <c r="C1119" s="33">
        <v>7000</v>
      </c>
      <c r="D1119" s="33" t="s">
        <v>14</v>
      </c>
      <c r="E1119" s="35">
        <v>183</v>
      </c>
      <c r="F1119" s="35">
        <v>181.75</v>
      </c>
      <c r="G1119" s="35">
        <v>180</v>
      </c>
      <c r="H1119" s="51">
        <v>8750</v>
      </c>
      <c r="I1119" s="52">
        <v>12250</v>
      </c>
      <c r="J1119" s="53">
        <v>21000</v>
      </c>
    </row>
    <row r="1120" s="6" customFormat="1" customHeight="1" spans="1:10">
      <c r="A1120" s="15"/>
      <c r="B1120" s="16"/>
      <c r="C1120" s="16"/>
      <c r="D1120" s="17"/>
      <c r="E1120" s="17"/>
      <c r="F1120" s="18">
        <v>43647</v>
      </c>
      <c r="G1120" s="19"/>
      <c r="H1120" s="20"/>
      <c r="I1120" s="19" t="s">
        <v>250</v>
      </c>
      <c r="J1120" s="20">
        <f>SUM(J1095:J1119)</f>
        <v>93399.9999999997</v>
      </c>
    </row>
    <row r="1121" s="6" customFormat="1" customHeight="1" spans="1:10">
      <c r="A1121" s="48">
        <v>43677</v>
      </c>
      <c r="B1121" s="32" t="s">
        <v>316</v>
      </c>
      <c r="C1121" s="33">
        <v>500</v>
      </c>
      <c r="D1121" s="33" t="s">
        <v>14</v>
      </c>
      <c r="E1121" s="35">
        <v>2198</v>
      </c>
      <c r="F1121" s="35">
        <v>2215</v>
      </c>
      <c r="G1121" s="35">
        <v>0</v>
      </c>
      <c r="H1121" s="51">
        <v>8500</v>
      </c>
      <c r="I1121" s="52">
        <v>0</v>
      </c>
      <c r="J1121" s="53">
        <v>8500</v>
      </c>
    </row>
    <row r="1122" s="6" customFormat="1" customHeight="1" spans="1:10">
      <c r="A1122" s="48">
        <v>43675</v>
      </c>
      <c r="B1122" s="32" t="s">
        <v>317</v>
      </c>
      <c r="C1122" s="33">
        <v>14000</v>
      </c>
      <c r="D1122" s="33" t="s">
        <v>14</v>
      </c>
      <c r="E1122" s="35">
        <v>70.1</v>
      </c>
      <c r="F1122" s="35">
        <v>70.7</v>
      </c>
      <c r="G1122" s="35">
        <v>0</v>
      </c>
      <c r="H1122" s="51">
        <v>8400.00000000012</v>
      </c>
      <c r="I1122" s="52">
        <v>0</v>
      </c>
      <c r="J1122" s="53">
        <v>8400.00000000012</v>
      </c>
    </row>
    <row r="1123" s="6" customFormat="1" customHeight="1" spans="1:10">
      <c r="A1123" s="48">
        <v>43672</v>
      </c>
      <c r="B1123" s="32" t="s">
        <v>251</v>
      </c>
      <c r="C1123" s="33">
        <v>1200</v>
      </c>
      <c r="D1123" s="33" t="s">
        <v>14</v>
      </c>
      <c r="E1123" s="35">
        <v>1521</v>
      </c>
      <c r="F1123" s="35">
        <v>1532</v>
      </c>
      <c r="G1123" s="35">
        <v>0</v>
      </c>
      <c r="H1123" s="51">
        <v>13200</v>
      </c>
      <c r="I1123" s="52">
        <v>0</v>
      </c>
      <c r="J1123" s="53">
        <v>13200</v>
      </c>
    </row>
    <row r="1124" s="6" customFormat="1" customHeight="1" spans="1:10">
      <c r="A1124" s="48">
        <v>43671</v>
      </c>
      <c r="B1124" s="32" t="s">
        <v>284</v>
      </c>
      <c r="C1124" s="33">
        <v>6000</v>
      </c>
      <c r="D1124" s="33" t="s">
        <v>14</v>
      </c>
      <c r="E1124" s="35">
        <v>169.3</v>
      </c>
      <c r="F1124" s="35">
        <v>170.8</v>
      </c>
      <c r="G1124" s="35">
        <v>172</v>
      </c>
      <c r="H1124" s="51">
        <f t="shared" ref="H1124:H1126" si="1462">SUM(F1124-E1124)*C1124</f>
        <v>9000</v>
      </c>
      <c r="I1124" s="52">
        <f>SUM(G1124-F1124)*C1124</f>
        <v>7199.99999999993</v>
      </c>
      <c r="J1124" s="53">
        <f t="shared" ref="J1124:J1143" si="1463">SUM(H1124:I1124)</f>
        <v>16199.9999999999</v>
      </c>
    </row>
    <row r="1125" s="6" customFormat="1" customHeight="1" spans="1:10">
      <c r="A1125" s="48">
        <v>43669</v>
      </c>
      <c r="B1125" s="32" t="s">
        <v>318</v>
      </c>
      <c r="C1125" s="33">
        <v>1400</v>
      </c>
      <c r="D1125" s="33" t="s">
        <v>14</v>
      </c>
      <c r="E1125" s="35">
        <v>885</v>
      </c>
      <c r="F1125" s="35">
        <v>891</v>
      </c>
      <c r="G1125" s="35">
        <v>896</v>
      </c>
      <c r="H1125" s="51">
        <f t="shared" si="1462"/>
        <v>8400</v>
      </c>
      <c r="I1125" s="52">
        <v>7000</v>
      </c>
      <c r="J1125" s="53">
        <f t="shared" si="1463"/>
        <v>15400</v>
      </c>
    </row>
    <row r="1126" s="6" customFormat="1" customHeight="1" spans="1:10">
      <c r="A1126" s="48">
        <v>43668</v>
      </c>
      <c r="B1126" s="32" t="s">
        <v>283</v>
      </c>
      <c r="C1126" s="33">
        <v>6400</v>
      </c>
      <c r="D1126" s="33" t="s">
        <v>14</v>
      </c>
      <c r="E1126" s="35">
        <v>265.55</v>
      </c>
      <c r="F1126" s="35">
        <v>266</v>
      </c>
      <c r="G1126" s="35">
        <v>0</v>
      </c>
      <c r="H1126" s="51">
        <f t="shared" si="1462"/>
        <v>2879.99999999993</v>
      </c>
      <c r="I1126" s="52">
        <v>0</v>
      </c>
      <c r="J1126" s="53">
        <f t="shared" si="1463"/>
        <v>2879.99999999993</v>
      </c>
    </row>
    <row r="1127" s="6" customFormat="1" customHeight="1" spans="1:10">
      <c r="A1127" s="48">
        <v>43665</v>
      </c>
      <c r="B1127" s="32" t="s">
        <v>307</v>
      </c>
      <c r="C1127" s="33">
        <v>7000</v>
      </c>
      <c r="D1127" s="33" t="s">
        <v>16</v>
      </c>
      <c r="E1127" s="35">
        <v>198</v>
      </c>
      <c r="F1127" s="35">
        <v>197</v>
      </c>
      <c r="G1127" s="35">
        <v>196</v>
      </c>
      <c r="H1127" s="51">
        <v>7000</v>
      </c>
      <c r="I1127" s="52">
        <v>7000</v>
      </c>
      <c r="J1127" s="53">
        <f t="shared" si="1463"/>
        <v>14000</v>
      </c>
    </row>
    <row r="1128" s="6" customFormat="1" customHeight="1" spans="1:10">
      <c r="A1128" s="48">
        <v>43665</v>
      </c>
      <c r="B1128" s="32" t="s">
        <v>319</v>
      </c>
      <c r="C1128" s="33">
        <v>24000</v>
      </c>
      <c r="D1128" s="33" t="s">
        <v>16</v>
      </c>
      <c r="E1128" s="35">
        <v>45.2</v>
      </c>
      <c r="F1128" s="35">
        <v>45.5</v>
      </c>
      <c r="G1128" s="35">
        <v>0</v>
      </c>
      <c r="H1128" s="51">
        <v>-7199.99999999993</v>
      </c>
      <c r="I1128" s="52">
        <v>0</v>
      </c>
      <c r="J1128" s="53">
        <f t="shared" si="1463"/>
        <v>-7199.99999999993</v>
      </c>
    </row>
    <row r="1129" s="6" customFormat="1" customHeight="1" spans="1:10">
      <c r="A1129" s="48">
        <v>43664</v>
      </c>
      <c r="B1129" s="32" t="s">
        <v>73</v>
      </c>
      <c r="C1129" s="33">
        <v>8000</v>
      </c>
      <c r="D1129" s="33" t="s">
        <v>16</v>
      </c>
      <c r="E1129" s="35">
        <v>136</v>
      </c>
      <c r="F1129" s="35">
        <v>135</v>
      </c>
      <c r="G1129" s="35">
        <v>134</v>
      </c>
      <c r="H1129" s="51">
        <v>8000</v>
      </c>
      <c r="I1129" s="52">
        <v>8000</v>
      </c>
      <c r="J1129" s="53">
        <f t="shared" si="1463"/>
        <v>16000</v>
      </c>
    </row>
    <row r="1130" s="6" customFormat="1" customHeight="1" spans="1:10">
      <c r="A1130" s="48">
        <v>43663</v>
      </c>
      <c r="B1130" s="32" t="s">
        <v>307</v>
      </c>
      <c r="C1130" s="33">
        <v>7500</v>
      </c>
      <c r="D1130" s="33" t="s">
        <v>14</v>
      </c>
      <c r="E1130" s="35">
        <v>202.7</v>
      </c>
      <c r="F1130" s="35">
        <v>202.7</v>
      </c>
      <c r="G1130" s="35">
        <v>0</v>
      </c>
      <c r="H1130" s="51">
        <f t="shared" ref="H1130:H1137" si="1464">SUM(F1130-E1130)*C1130</f>
        <v>0</v>
      </c>
      <c r="I1130" s="52">
        <v>0</v>
      </c>
      <c r="J1130" s="53">
        <f t="shared" si="1463"/>
        <v>0</v>
      </c>
    </row>
    <row r="1131" s="6" customFormat="1" customHeight="1" spans="1:10">
      <c r="A1131" s="48">
        <v>43662</v>
      </c>
      <c r="B1131" s="32" t="s">
        <v>271</v>
      </c>
      <c r="C1131" s="33">
        <v>800</v>
      </c>
      <c r="D1131" s="33" t="s">
        <v>14</v>
      </c>
      <c r="E1131" s="35">
        <v>1646</v>
      </c>
      <c r="F1131" s="35">
        <v>1652.5</v>
      </c>
      <c r="G1131" s="35">
        <v>0</v>
      </c>
      <c r="H1131" s="51">
        <f t="shared" si="1464"/>
        <v>5200</v>
      </c>
      <c r="I1131" s="52">
        <v>0</v>
      </c>
      <c r="J1131" s="53">
        <f t="shared" si="1463"/>
        <v>5200</v>
      </c>
    </row>
    <row r="1132" s="6" customFormat="1" customHeight="1" spans="1:10">
      <c r="A1132" s="48">
        <v>43661</v>
      </c>
      <c r="B1132" s="32" t="s">
        <v>281</v>
      </c>
      <c r="C1132" s="33">
        <v>8000</v>
      </c>
      <c r="D1132" s="33" t="s">
        <v>14</v>
      </c>
      <c r="E1132" s="35">
        <v>120.25</v>
      </c>
      <c r="F1132" s="35">
        <v>121.25</v>
      </c>
      <c r="G1132" s="35">
        <v>0</v>
      </c>
      <c r="H1132" s="51">
        <f t="shared" si="1464"/>
        <v>8000</v>
      </c>
      <c r="I1132" s="52">
        <v>0</v>
      </c>
      <c r="J1132" s="53">
        <f t="shared" si="1463"/>
        <v>8000</v>
      </c>
    </row>
    <row r="1133" s="6" customFormat="1" customHeight="1" spans="1:10">
      <c r="A1133" s="48">
        <v>43658</v>
      </c>
      <c r="B1133" s="32" t="s">
        <v>244</v>
      </c>
      <c r="C1133" s="33">
        <v>1600</v>
      </c>
      <c r="D1133" s="33" t="s">
        <v>14</v>
      </c>
      <c r="E1133" s="35">
        <v>742</v>
      </c>
      <c r="F1133" s="35">
        <v>747</v>
      </c>
      <c r="G1133" s="35">
        <v>0</v>
      </c>
      <c r="H1133" s="51">
        <f t="shared" si="1464"/>
        <v>8000</v>
      </c>
      <c r="I1133" s="52">
        <v>0</v>
      </c>
      <c r="J1133" s="53">
        <f t="shared" si="1463"/>
        <v>8000</v>
      </c>
    </row>
    <row r="1134" s="6" customFormat="1" customHeight="1" spans="1:10">
      <c r="A1134" s="48">
        <v>43658</v>
      </c>
      <c r="B1134" s="32" t="s">
        <v>307</v>
      </c>
      <c r="C1134" s="33">
        <v>7000</v>
      </c>
      <c r="D1134" s="33" t="s">
        <v>14</v>
      </c>
      <c r="E1134" s="35">
        <v>199.5</v>
      </c>
      <c r="F1134" s="35">
        <v>201</v>
      </c>
      <c r="G1134" s="35">
        <v>0</v>
      </c>
      <c r="H1134" s="51">
        <f t="shared" si="1464"/>
        <v>10500</v>
      </c>
      <c r="I1134" s="52">
        <v>0</v>
      </c>
      <c r="J1134" s="53">
        <f t="shared" si="1463"/>
        <v>10500</v>
      </c>
    </row>
    <row r="1135" s="6" customFormat="1" customHeight="1" spans="1:10">
      <c r="A1135" s="48">
        <v>43657</v>
      </c>
      <c r="B1135" s="32" t="s">
        <v>82</v>
      </c>
      <c r="C1135" s="33">
        <v>800</v>
      </c>
      <c r="D1135" s="33" t="s">
        <v>14</v>
      </c>
      <c r="E1135" s="35">
        <v>1524</v>
      </c>
      <c r="F1135" s="35">
        <v>1535</v>
      </c>
      <c r="G1135" s="35">
        <v>1546</v>
      </c>
      <c r="H1135" s="51">
        <f t="shared" si="1464"/>
        <v>8800</v>
      </c>
      <c r="I1135" s="52">
        <v>8800</v>
      </c>
      <c r="J1135" s="53">
        <f t="shared" si="1463"/>
        <v>17600</v>
      </c>
    </row>
    <row r="1136" s="6" customFormat="1" customHeight="1" spans="1:10">
      <c r="A1136" s="48">
        <v>43656</v>
      </c>
      <c r="B1136" s="32" t="s">
        <v>279</v>
      </c>
      <c r="C1136" s="33">
        <v>1500</v>
      </c>
      <c r="D1136" s="33" t="s">
        <v>14</v>
      </c>
      <c r="E1136" s="35">
        <v>916</v>
      </c>
      <c r="F1136" s="35">
        <v>916</v>
      </c>
      <c r="G1136" s="35">
        <v>0</v>
      </c>
      <c r="H1136" s="51">
        <f t="shared" si="1464"/>
        <v>0</v>
      </c>
      <c r="I1136" s="52">
        <v>0</v>
      </c>
      <c r="J1136" s="53">
        <f t="shared" si="1463"/>
        <v>0</v>
      </c>
    </row>
    <row r="1137" s="6" customFormat="1" customHeight="1" spans="1:10">
      <c r="A1137" s="48">
        <v>43655</v>
      </c>
      <c r="B1137" s="32" t="s">
        <v>112</v>
      </c>
      <c r="C1137" s="33">
        <v>5000</v>
      </c>
      <c r="D1137" s="33" t="s">
        <v>14</v>
      </c>
      <c r="E1137" s="35">
        <v>402</v>
      </c>
      <c r="F1137" s="35">
        <v>404</v>
      </c>
      <c r="G1137" s="35">
        <v>406</v>
      </c>
      <c r="H1137" s="51">
        <f t="shared" si="1464"/>
        <v>10000</v>
      </c>
      <c r="I1137" s="52">
        <v>10000</v>
      </c>
      <c r="J1137" s="53">
        <f t="shared" si="1463"/>
        <v>20000</v>
      </c>
    </row>
    <row r="1138" s="6" customFormat="1" customHeight="1" spans="1:10">
      <c r="A1138" s="48">
        <v>43654</v>
      </c>
      <c r="B1138" s="32" t="s">
        <v>277</v>
      </c>
      <c r="C1138" s="33">
        <v>3200</v>
      </c>
      <c r="D1138" s="33" t="s">
        <v>16</v>
      </c>
      <c r="E1138" s="35">
        <v>286</v>
      </c>
      <c r="F1138" s="35">
        <v>283</v>
      </c>
      <c r="G1138" s="35">
        <v>279</v>
      </c>
      <c r="H1138" s="51">
        <v>9600</v>
      </c>
      <c r="I1138" s="52">
        <v>12800</v>
      </c>
      <c r="J1138" s="53">
        <f t="shared" si="1463"/>
        <v>22400</v>
      </c>
    </row>
    <row r="1139" s="6" customFormat="1" customHeight="1" spans="1:10">
      <c r="A1139" s="48">
        <v>43650</v>
      </c>
      <c r="B1139" s="32" t="s">
        <v>248</v>
      </c>
      <c r="C1139" s="33">
        <v>2400</v>
      </c>
      <c r="D1139" s="33" t="s">
        <v>14</v>
      </c>
      <c r="E1139" s="35">
        <v>1600</v>
      </c>
      <c r="F1139" s="35">
        <v>1608</v>
      </c>
      <c r="G1139" s="35">
        <v>1618</v>
      </c>
      <c r="H1139" s="51">
        <f t="shared" ref="H1139:H1143" si="1465">SUM(F1139-E1139)*C1139</f>
        <v>19200</v>
      </c>
      <c r="I1139" s="52">
        <v>24000</v>
      </c>
      <c r="J1139" s="53">
        <f t="shared" si="1463"/>
        <v>43200</v>
      </c>
    </row>
    <row r="1140" s="6" customFormat="1" customHeight="1" spans="1:10">
      <c r="A1140" s="48">
        <v>43649</v>
      </c>
      <c r="B1140" s="32" t="s">
        <v>320</v>
      </c>
      <c r="C1140" s="33">
        <v>1600</v>
      </c>
      <c r="D1140" s="33" t="s">
        <v>14</v>
      </c>
      <c r="E1140" s="35">
        <v>754</v>
      </c>
      <c r="F1140" s="35">
        <v>762</v>
      </c>
      <c r="G1140" s="35">
        <v>0</v>
      </c>
      <c r="H1140" s="51">
        <f t="shared" si="1465"/>
        <v>12800</v>
      </c>
      <c r="I1140" s="52">
        <v>0</v>
      </c>
      <c r="J1140" s="53">
        <f t="shared" si="1463"/>
        <v>12800</v>
      </c>
    </row>
    <row r="1141" s="6" customFormat="1" customHeight="1" spans="1:10">
      <c r="A1141" s="48">
        <v>43648</v>
      </c>
      <c r="B1141" s="32" t="s">
        <v>321</v>
      </c>
      <c r="C1141" s="33">
        <v>28000</v>
      </c>
      <c r="D1141" s="33" t="s">
        <v>14</v>
      </c>
      <c r="E1141" s="35">
        <v>30.2</v>
      </c>
      <c r="F1141" s="35">
        <v>29.8</v>
      </c>
      <c r="G1141" s="35">
        <v>0</v>
      </c>
      <c r="H1141" s="51">
        <f t="shared" si="1465"/>
        <v>-11200</v>
      </c>
      <c r="I1141" s="52">
        <v>0</v>
      </c>
      <c r="J1141" s="53">
        <f t="shared" si="1463"/>
        <v>-11200</v>
      </c>
    </row>
    <row r="1142" s="6" customFormat="1" customHeight="1" spans="1:10">
      <c r="A1142" s="48">
        <v>43647</v>
      </c>
      <c r="B1142" s="32" t="s">
        <v>223</v>
      </c>
      <c r="C1142" s="33">
        <v>6000</v>
      </c>
      <c r="D1142" s="33" t="s">
        <v>14</v>
      </c>
      <c r="E1142" s="35">
        <v>200.2</v>
      </c>
      <c r="F1142" s="35">
        <v>198.5</v>
      </c>
      <c r="G1142" s="35">
        <v>0</v>
      </c>
      <c r="H1142" s="51">
        <f t="shared" si="1465"/>
        <v>-10199.9999999999</v>
      </c>
      <c r="I1142" s="52">
        <v>0</v>
      </c>
      <c r="J1142" s="53">
        <f t="shared" si="1463"/>
        <v>-10199.9999999999</v>
      </c>
    </row>
    <row r="1143" s="6" customFormat="1" customHeight="1" spans="1:10">
      <c r="A1143" s="48">
        <v>43647</v>
      </c>
      <c r="B1143" s="32" t="s">
        <v>322</v>
      </c>
      <c r="C1143" s="33">
        <v>2200</v>
      </c>
      <c r="D1143" s="33" t="s">
        <v>14</v>
      </c>
      <c r="E1143" s="35">
        <v>436</v>
      </c>
      <c r="F1143" s="35">
        <v>440</v>
      </c>
      <c r="G1143" s="35">
        <v>0</v>
      </c>
      <c r="H1143" s="51">
        <f t="shared" si="1465"/>
        <v>8800</v>
      </c>
      <c r="I1143" s="52">
        <v>0</v>
      </c>
      <c r="J1143" s="53">
        <f t="shared" si="1463"/>
        <v>8800</v>
      </c>
    </row>
    <row r="1144" s="6" customFormat="1" customHeight="1" spans="1:10">
      <c r="A1144" s="19"/>
      <c r="B1144" s="19"/>
      <c r="C1144" s="19"/>
      <c r="D1144" s="19"/>
      <c r="E1144" s="19"/>
      <c r="F1144" s="19"/>
      <c r="G1144" s="19" t="s">
        <v>323</v>
      </c>
      <c r="H1144" s="20">
        <f>SUM(H1121:H1143)</f>
        <v>137680</v>
      </c>
      <c r="I1144" s="19" t="s">
        <v>250</v>
      </c>
      <c r="J1144" s="20">
        <f>SUM(J1121:J1143)</f>
        <v>222480</v>
      </c>
    </row>
    <row r="1145" s="6" customFormat="1" customHeight="1" spans="1:10">
      <c r="A1145" s="55"/>
      <c r="B1145" s="55"/>
      <c r="C1145" s="55"/>
      <c r="D1145" s="55"/>
      <c r="E1145" s="55"/>
      <c r="F1145" s="55"/>
      <c r="G1145" s="55"/>
      <c r="H1145" s="55"/>
      <c r="I1145" s="55"/>
      <c r="J1145" s="55"/>
    </row>
    <row r="1146" s="6" customFormat="1" customHeight="1" spans="1:10">
      <c r="A1146" s="15"/>
      <c r="B1146" s="16"/>
      <c r="C1146" s="16"/>
      <c r="D1146" s="17"/>
      <c r="E1146" s="17"/>
      <c r="F1146" s="18">
        <v>43617</v>
      </c>
      <c r="G1146" s="16"/>
      <c r="H1146" s="16"/>
      <c r="I1146" s="56"/>
      <c r="J1146" s="56"/>
    </row>
    <row r="1147" s="6" customFormat="1" customHeight="1" spans="1:10">
      <c r="A1147" s="48">
        <v>43644</v>
      </c>
      <c r="B1147" s="32" t="s">
        <v>293</v>
      </c>
      <c r="C1147" s="33">
        <v>9000</v>
      </c>
      <c r="D1147" s="33" t="s">
        <v>14</v>
      </c>
      <c r="E1147" s="35">
        <v>125.3</v>
      </c>
      <c r="F1147" s="35">
        <v>126.3</v>
      </c>
      <c r="G1147" s="35">
        <v>0</v>
      </c>
      <c r="H1147" s="51">
        <v>9000</v>
      </c>
      <c r="I1147" s="52">
        <v>0</v>
      </c>
      <c r="J1147" s="53">
        <v>9000</v>
      </c>
    </row>
    <row r="1148" s="6" customFormat="1" customHeight="1" spans="1:10">
      <c r="A1148" s="48">
        <v>43643</v>
      </c>
      <c r="B1148" s="32" t="s">
        <v>160</v>
      </c>
      <c r="C1148" s="33">
        <v>12000</v>
      </c>
      <c r="D1148" s="33" t="s">
        <v>14</v>
      </c>
      <c r="E1148" s="35">
        <v>143</v>
      </c>
      <c r="F1148" s="35">
        <v>143.7</v>
      </c>
      <c r="G1148" s="35">
        <v>144.5</v>
      </c>
      <c r="H1148" s="51">
        <v>8399.99999999986</v>
      </c>
      <c r="I1148" s="52">
        <v>9600.00000000014</v>
      </c>
      <c r="J1148" s="53">
        <v>18000</v>
      </c>
    </row>
    <row r="1149" s="6" customFormat="1" customHeight="1" spans="1:10">
      <c r="A1149" s="48">
        <v>43642</v>
      </c>
      <c r="B1149" s="32" t="s">
        <v>259</v>
      </c>
      <c r="C1149" s="33">
        <v>500</v>
      </c>
      <c r="D1149" s="33" t="s">
        <v>14</v>
      </c>
      <c r="E1149" s="35">
        <v>2450</v>
      </c>
      <c r="F1149" s="35">
        <v>2465</v>
      </c>
      <c r="G1149" s="35">
        <v>0</v>
      </c>
      <c r="H1149" s="51">
        <v>7500</v>
      </c>
      <c r="I1149" s="52">
        <v>0</v>
      </c>
      <c r="J1149" s="53">
        <v>7500</v>
      </c>
    </row>
    <row r="1150" s="6" customFormat="1" customHeight="1" spans="1:10">
      <c r="A1150" s="48">
        <v>43642</v>
      </c>
      <c r="B1150" s="32" t="s">
        <v>287</v>
      </c>
      <c r="C1150" s="33">
        <v>16000</v>
      </c>
      <c r="D1150" s="33" t="s">
        <v>14</v>
      </c>
      <c r="E1150" s="35">
        <v>62.4</v>
      </c>
      <c r="F1150" s="35">
        <v>62.4</v>
      </c>
      <c r="G1150" s="35">
        <v>0</v>
      </c>
      <c r="H1150" s="51">
        <v>0</v>
      </c>
      <c r="I1150" s="52">
        <v>0</v>
      </c>
      <c r="J1150" s="53">
        <v>0</v>
      </c>
    </row>
    <row r="1151" s="6" customFormat="1" customHeight="1" spans="1:10">
      <c r="A1151" s="48">
        <v>43642</v>
      </c>
      <c r="B1151" s="32" t="s">
        <v>324</v>
      </c>
      <c r="C1151" s="33">
        <v>8000</v>
      </c>
      <c r="D1151" s="33" t="s">
        <v>14</v>
      </c>
      <c r="E1151" s="35">
        <v>47.4</v>
      </c>
      <c r="F1151" s="35">
        <v>46</v>
      </c>
      <c r="G1151" s="35">
        <v>0</v>
      </c>
      <c r="H1151" s="51">
        <v>-11200</v>
      </c>
      <c r="I1151" s="52">
        <v>0</v>
      </c>
      <c r="J1151" s="53">
        <v>-11200</v>
      </c>
    </row>
    <row r="1152" s="6" customFormat="1" customHeight="1" spans="1:10">
      <c r="A1152" s="48">
        <v>43641</v>
      </c>
      <c r="B1152" s="32" t="s">
        <v>146</v>
      </c>
      <c r="C1152" s="33">
        <v>9000</v>
      </c>
      <c r="D1152" s="33" t="s">
        <v>14</v>
      </c>
      <c r="E1152" s="35">
        <v>97.4</v>
      </c>
      <c r="F1152" s="35">
        <v>98.3</v>
      </c>
      <c r="G1152" s="35">
        <v>99.5</v>
      </c>
      <c r="H1152" s="51">
        <v>8099.99999999992</v>
      </c>
      <c r="I1152" s="52">
        <v>10800</v>
      </c>
      <c r="J1152" s="53">
        <v>18899.9999999999</v>
      </c>
    </row>
    <row r="1153" s="6" customFormat="1" customHeight="1" spans="1:10">
      <c r="A1153" s="48">
        <v>43640</v>
      </c>
      <c r="B1153" s="32" t="s">
        <v>223</v>
      </c>
      <c r="C1153" s="33">
        <v>6000</v>
      </c>
      <c r="D1153" s="33" t="s">
        <v>14</v>
      </c>
      <c r="E1153" s="35">
        <v>199</v>
      </c>
      <c r="F1153" s="35">
        <v>199</v>
      </c>
      <c r="G1153" s="35">
        <v>0</v>
      </c>
      <c r="H1153" s="51">
        <v>0</v>
      </c>
      <c r="I1153" s="52">
        <v>0</v>
      </c>
      <c r="J1153" s="53">
        <v>0</v>
      </c>
    </row>
    <row r="1154" s="6" customFormat="1" customHeight="1" spans="1:10">
      <c r="A1154" s="48">
        <v>43640</v>
      </c>
      <c r="B1154" s="32" t="s">
        <v>269</v>
      </c>
      <c r="C1154" s="33">
        <v>1200</v>
      </c>
      <c r="D1154" s="33" t="s">
        <v>14</v>
      </c>
      <c r="E1154" s="35">
        <v>1110</v>
      </c>
      <c r="F1154" s="35">
        <v>1116.5</v>
      </c>
      <c r="G1154" s="35">
        <v>0</v>
      </c>
      <c r="H1154" s="51">
        <v>7800</v>
      </c>
      <c r="I1154" s="52">
        <v>0</v>
      </c>
      <c r="J1154" s="53">
        <v>7800</v>
      </c>
    </row>
    <row r="1155" s="6" customFormat="1" customHeight="1" spans="1:10">
      <c r="A1155" s="48">
        <v>43636</v>
      </c>
      <c r="B1155" s="32" t="s">
        <v>240</v>
      </c>
      <c r="C1155" s="33">
        <v>2000</v>
      </c>
      <c r="D1155" s="33" t="s">
        <v>14</v>
      </c>
      <c r="E1155" s="35">
        <v>618</v>
      </c>
      <c r="F1155" s="35">
        <v>622</v>
      </c>
      <c r="G1155" s="35">
        <v>626</v>
      </c>
      <c r="H1155" s="51">
        <v>8000</v>
      </c>
      <c r="I1155" s="52">
        <v>8000</v>
      </c>
      <c r="J1155" s="53">
        <v>16000</v>
      </c>
    </row>
    <row r="1156" s="6" customFormat="1" customHeight="1" spans="1:10">
      <c r="A1156" s="48">
        <v>43636</v>
      </c>
      <c r="B1156" s="32" t="s">
        <v>287</v>
      </c>
      <c r="C1156" s="33">
        <v>16000</v>
      </c>
      <c r="D1156" s="33" t="s">
        <v>14</v>
      </c>
      <c r="E1156" s="35">
        <v>57.85</v>
      </c>
      <c r="F1156" s="35">
        <v>58.5</v>
      </c>
      <c r="G1156" s="35">
        <v>58.9</v>
      </c>
      <c r="H1156" s="51">
        <v>10400</v>
      </c>
      <c r="I1156" s="52">
        <v>6399.99999999998</v>
      </c>
      <c r="J1156" s="53">
        <v>16800</v>
      </c>
    </row>
    <row r="1157" s="6" customFormat="1" customHeight="1" spans="1:10">
      <c r="A1157" s="48">
        <v>43635</v>
      </c>
      <c r="B1157" s="32" t="s">
        <v>325</v>
      </c>
      <c r="C1157" s="33">
        <v>16000</v>
      </c>
      <c r="D1157" s="33" t="s">
        <v>14</v>
      </c>
      <c r="E1157" s="35">
        <v>101.25</v>
      </c>
      <c r="F1157" s="35">
        <v>101.75</v>
      </c>
      <c r="G1157" s="35">
        <v>102.5</v>
      </c>
      <c r="H1157" s="51">
        <v>8000</v>
      </c>
      <c r="I1157" s="52">
        <v>12000</v>
      </c>
      <c r="J1157" s="53">
        <v>20000</v>
      </c>
    </row>
    <row r="1158" s="6" customFormat="1" customHeight="1" spans="1:10">
      <c r="A1158" s="48">
        <v>43634</v>
      </c>
      <c r="B1158" s="32" t="s">
        <v>326</v>
      </c>
      <c r="C1158" s="33">
        <v>14000</v>
      </c>
      <c r="D1158" s="33" t="s">
        <v>14</v>
      </c>
      <c r="E1158" s="35">
        <v>93.5</v>
      </c>
      <c r="F1158" s="35">
        <v>94.1</v>
      </c>
      <c r="G1158" s="35">
        <v>9</v>
      </c>
      <c r="H1158" s="51">
        <v>7199.99999999993</v>
      </c>
      <c r="I1158" s="52">
        <v>0</v>
      </c>
      <c r="J1158" s="53">
        <v>7199.99999999993</v>
      </c>
    </row>
    <row r="1159" s="6" customFormat="1" customHeight="1" spans="1:10">
      <c r="A1159" s="48">
        <v>43633</v>
      </c>
      <c r="B1159" s="32" t="s">
        <v>325</v>
      </c>
      <c r="C1159" s="33">
        <v>16000</v>
      </c>
      <c r="D1159" s="33" t="s">
        <v>14</v>
      </c>
      <c r="E1159" s="35">
        <v>99.75</v>
      </c>
      <c r="F1159" s="35">
        <v>100.5</v>
      </c>
      <c r="G1159" s="35">
        <v>0</v>
      </c>
      <c r="H1159" s="51">
        <v>12000</v>
      </c>
      <c r="I1159" s="52">
        <v>0</v>
      </c>
      <c r="J1159" s="53">
        <v>12000</v>
      </c>
    </row>
    <row r="1160" s="6" customFormat="1" customHeight="1" spans="1:10">
      <c r="A1160" s="48">
        <v>43630</v>
      </c>
      <c r="B1160" s="32" t="s">
        <v>173</v>
      </c>
      <c r="C1160" s="33">
        <v>1400</v>
      </c>
      <c r="D1160" s="33" t="s">
        <v>14</v>
      </c>
      <c r="E1160" s="35">
        <v>1365</v>
      </c>
      <c r="F1160" s="35">
        <v>1372</v>
      </c>
      <c r="G1160" s="35">
        <v>1380</v>
      </c>
      <c r="H1160" s="51">
        <v>9800</v>
      </c>
      <c r="I1160" s="52">
        <v>11200</v>
      </c>
      <c r="J1160" s="53">
        <v>21000</v>
      </c>
    </row>
    <row r="1161" s="6" customFormat="1" customHeight="1" spans="1:10">
      <c r="A1161" s="48">
        <v>43629</v>
      </c>
      <c r="B1161" s="32" t="s">
        <v>186</v>
      </c>
      <c r="C1161" s="33">
        <v>5600</v>
      </c>
      <c r="D1161" s="33" t="s">
        <v>14</v>
      </c>
      <c r="E1161" s="35">
        <v>125.5</v>
      </c>
      <c r="F1161" s="35">
        <v>125.5</v>
      </c>
      <c r="G1161" s="35">
        <v>0</v>
      </c>
      <c r="H1161" s="51">
        <v>0</v>
      </c>
      <c r="I1161" s="52">
        <v>0</v>
      </c>
      <c r="J1161" s="35">
        <v>0</v>
      </c>
    </row>
    <row r="1162" s="6" customFormat="1" customHeight="1" spans="1:10">
      <c r="A1162" s="48">
        <v>43628</v>
      </c>
      <c r="B1162" s="32" t="s">
        <v>325</v>
      </c>
      <c r="C1162" s="33">
        <v>16000</v>
      </c>
      <c r="D1162" s="33" t="s">
        <v>14</v>
      </c>
      <c r="E1162" s="35">
        <v>79</v>
      </c>
      <c r="F1162" s="35">
        <v>79.5</v>
      </c>
      <c r="G1162" s="35">
        <v>0</v>
      </c>
      <c r="H1162" s="51">
        <f t="shared" ref="H1162" si="1466">SUM(F1162-E1162)*C1162</f>
        <v>8000</v>
      </c>
      <c r="I1162" s="52">
        <v>0</v>
      </c>
      <c r="J1162" s="53">
        <f t="shared" ref="J1162" si="1467">SUM(H1162:I1162)</f>
        <v>8000</v>
      </c>
    </row>
    <row r="1163" s="6" customFormat="1" customHeight="1" spans="1:10">
      <c r="A1163" s="48">
        <v>43628</v>
      </c>
      <c r="B1163" s="32" t="s">
        <v>327</v>
      </c>
      <c r="C1163" s="33">
        <v>15000</v>
      </c>
      <c r="D1163" s="33" t="s">
        <v>14</v>
      </c>
      <c r="E1163" s="35">
        <v>70.8</v>
      </c>
      <c r="F1163" s="35">
        <v>70</v>
      </c>
      <c r="G1163" s="35">
        <v>0</v>
      </c>
      <c r="H1163" s="51">
        <f t="shared" ref="H1163" si="1468">SUM(F1163-E1163)*C1163</f>
        <v>-12000</v>
      </c>
      <c r="I1163" s="52">
        <v>0</v>
      </c>
      <c r="J1163" s="53">
        <f t="shared" ref="J1163" si="1469">SUM(H1163:I1163)</f>
        <v>-12000</v>
      </c>
    </row>
    <row r="1164" s="6" customFormat="1" customHeight="1" spans="1:10">
      <c r="A1164" s="48">
        <v>43627</v>
      </c>
      <c r="B1164" s="32" t="s">
        <v>86</v>
      </c>
      <c r="C1164" s="33">
        <v>800</v>
      </c>
      <c r="D1164" s="33" t="s">
        <v>14</v>
      </c>
      <c r="E1164" s="35">
        <v>1308</v>
      </c>
      <c r="F1164" s="35">
        <v>1298</v>
      </c>
      <c r="G1164" s="35">
        <v>0</v>
      </c>
      <c r="H1164" s="51">
        <f t="shared" ref="H1164:H1169" si="1470">SUM(F1164-E1164)*C1164</f>
        <v>-8000</v>
      </c>
      <c r="I1164" s="52">
        <v>0</v>
      </c>
      <c r="J1164" s="53">
        <f t="shared" ref="J1164:J1170" si="1471">SUM(H1164:I1164)</f>
        <v>-8000</v>
      </c>
    </row>
    <row r="1165" s="6" customFormat="1" customHeight="1" spans="1:10">
      <c r="A1165" s="48">
        <v>43626</v>
      </c>
      <c r="B1165" s="32" t="s">
        <v>186</v>
      </c>
      <c r="C1165" s="33">
        <v>5600</v>
      </c>
      <c r="D1165" s="33" t="s">
        <v>14</v>
      </c>
      <c r="E1165" s="35">
        <v>120.1</v>
      </c>
      <c r="F1165" s="35">
        <v>120.9</v>
      </c>
      <c r="G1165" s="35">
        <v>0</v>
      </c>
      <c r="H1165" s="51">
        <f t="shared" si="1470"/>
        <v>4480.00000000006</v>
      </c>
      <c r="I1165" s="52">
        <v>0</v>
      </c>
      <c r="J1165" s="53">
        <f t="shared" si="1471"/>
        <v>4480.00000000006</v>
      </c>
    </row>
    <row r="1166" s="6" customFormat="1" customHeight="1" spans="1:10">
      <c r="A1166" s="48">
        <v>43626</v>
      </c>
      <c r="B1166" s="32" t="s">
        <v>302</v>
      </c>
      <c r="C1166" s="33">
        <v>1200</v>
      </c>
      <c r="D1166" s="33" t="s">
        <v>14</v>
      </c>
      <c r="E1166" s="35">
        <v>1014</v>
      </c>
      <c r="F1166" s="35">
        <v>1021</v>
      </c>
      <c r="G1166" s="35">
        <v>0</v>
      </c>
      <c r="H1166" s="51">
        <f t="shared" si="1470"/>
        <v>8400</v>
      </c>
      <c r="I1166" s="52">
        <v>0</v>
      </c>
      <c r="J1166" s="53">
        <f t="shared" si="1471"/>
        <v>8400</v>
      </c>
    </row>
    <row r="1167" s="6" customFormat="1" customHeight="1" spans="1:10">
      <c r="A1167" s="48">
        <v>43626</v>
      </c>
      <c r="B1167" s="32" t="s">
        <v>303</v>
      </c>
      <c r="C1167" s="33">
        <v>12000</v>
      </c>
      <c r="D1167" s="33" t="s">
        <v>14</v>
      </c>
      <c r="E1167" s="35">
        <v>139</v>
      </c>
      <c r="F1167" s="35">
        <v>139</v>
      </c>
      <c r="G1167" s="35">
        <v>0</v>
      </c>
      <c r="H1167" s="51">
        <f t="shared" si="1470"/>
        <v>0</v>
      </c>
      <c r="I1167" s="52">
        <v>0</v>
      </c>
      <c r="J1167" s="53">
        <f t="shared" si="1471"/>
        <v>0</v>
      </c>
    </row>
    <row r="1168" s="6" customFormat="1" customHeight="1" spans="1:10">
      <c r="A1168" s="48">
        <v>43623</v>
      </c>
      <c r="B1168" s="32" t="s">
        <v>164</v>
      </c>
      <c r="C1168" s="33">
        <v>7000</v>
      </c>
      <c r="D1168" s="33" t="s">
        <v>14</v>
      </c>
      <c r="E1168" s="35">
        <v>289</v>
      </c>
      <c r="F1168" s="35">
        <v>290.5</v>
      </c>
      <c r="G1168" s="35">
        <v>0</v>
      </c>
      <c r="H1168" s="51">
        <f t="shared" si="1470"/>
        <v>10500</v>
      </c>
      <c r="I1168" s="52">
        <v>0</v>
      </c>
      <c r="J1168" s="53">
        <f t="shared" si="1471"/>
        <v>10500</v>
      </c>
    </row>
    <row r="1169" s="6" customFormat="1" customHeight="1" spans="1:10">
      <c r="A1169" s="48">
        <v>43622</v>
      </c>
      <c r="B1169" s="32" t="s">
        <v>303</v>
      </c>
      <c r="C1169" s="33">
        <v>12000</v>
      </c>
      <c r="D1169" s="33" t="s">
        <v>14</v>
      </c>
      <c r="E1169" s="35">
        <v>141</v>
      </c>
      <c r="F1169" s="35">
        <v>142</v>
      </c>
      <c r="G1169" s="35">
        <v>142.65</v>
      </c>
      <c r="H1169" s="51">
        <f t="shared" si="1470"/>
        <v>12000</v>
      </c>
      <c r="I1169" s="52">
        <f>SUM(G1169-F1169)*C1169</f>
        <v>7800.00000000007</v>
      </c>
      <c r="J1169" s="53">
        <f t="shared" si="1471"/>
        <v>19800.0000000001</v>
      </c>
    </row>
    <row r="1170" s="6" customFormat="1" customHeight="1" spans="1:10">
      <c r="A1170" s="48">
        <v>43620</v>
      </c>
      <c r="B1170" s="32" t="s">
        <v>281</v>
      </c>
      <c r="C1170" s="33">
        <v>8000</v>
      </c>
      <c r="D1170" s="33" t="s">
        <v>14</v>
      </c>
      <c r="E1170" s="35">
        <v>143</v>
      </c>
      <c r="F1170" s="35">
        <v>141.75</v>
      </c>
      <c r="G1170" s="35">
        <v>0</v>
      </c>
      <c r="H1170" s="51">
        <f t="shared" ref="H1170" si="1472">SUM(F1170-E1170)*C1170</f>
        <v>-10000</v>
      </c>
      <c r="I1170" s="52">
        <v>0</v>
      </c>
      <c r="J1170" s="53">
        <f t="shared" si="1471"/>
        <v>-10000</v>
      </c>
    </row>
    <row r="1171" s="6" customFormat="1" customHeight="1" spans="1:10">
      <c r="A1171" s="48">
        <v>43620</v>
      </c>
      <c r="B1171" s="32" t="s">
        <v>283</v>
      </c>
      <c r="C1171" s="33">
        <v>7000</v>
      </c>
      <c r="D1171" s="33" t="s">
        <v>14</v>
      </c>
      <c r="E1171" s="35">
        <v>289.5</v>
      </c>
      <c r="F1171" s="35">
        <v>287.75</v>
      </c>
      <c r="G1171" s="35">
        <v>0</v>
      </c>
      <c r="H1171" s="51">
        <f t="shared" ref="H1171" si="1473">SUM(F1171-E1171)*C1171</f>
        <v>-12250</v>
      </c>
      <c r="I1171" s="52">
        <v>0</v>
      </c>
      <c r="J1171" s="53">
        <f t="shared" ref="J1171" si="1474">SUM(H1171:I1171)</f>
        <v>-12250</v>
      </c>
    </row>
    <row r="1172" s="6" customFormat="1" customHeight="1" spans="1:10">
      <c r="A1172" s="48">
        <v>43619</v>
      </c>
      <c r="B1172" s="32" t="s">
        <v>34</v>
      </c>
      <c r="C1172" s="33">
        <v>12000</v>
      </c>
      <c r="D1172" s="33" t="s">
        <v>14</v>
      </c>
      <c r="E1172" s="35">
        <v>146.15</v>
      </c>
      <c r="F1172" s="35">
        <v>145.7</v>
      </c>
      <c r="G1172" s="35">
        <v>0</v>
      </c>
      <c r="H1172" s="51">
        <f t="shared" ref="H1172:H1174" si="1475">SUM(F1172-E1172)*C1172</f>
        <v>-5400.0000000002</v>
      </c>
      <c r="I1172" s="52">
        <v>0</v>
      </c>
      <c r="J1172" s="53">
        <f t="shared" ref="J1172:J1174" si="1476">SUM(H1172:I1172)</f>
        <v>-5400.0000000002</v>
      </c>
    </row>
    <row r="1173" s="6" customFormat="1" customHeight="1" spans="1:10">
      <c r="A1173" s="48">
        <v>43619</v>
      </c>
      <c r="B1173" s="32" t="s">
        <v>328</v>
      </c>
      <c r="C1173" s="33">
        <v>7000</v>
      </c>
      <c r="D1173" s="33" t="s">
        <v>14</v>
      </c>
      <c r="E1173" s="35">
        <v>170</v>
      </c>
      <c r="F1173" s="35">
        <v>170.5</v>
      </c>
      <c r="G1173" s="35">
        <v>0</v>
      </c>
      <c r="H1173" s="51">
        <f t="shared" si="1475"/>
        <v>3500</v>
      </c>
      <c r="I1173" s="52">
        <v>0</v>
      </c>
      <c r="J1173" s="53">
        <f t="shared" si="1476"/>
        <v>3500</v>
      </c>
    </row>
    <row r="1174" s="6" customFormat="1" customHeight="1" spans="1:10">
      <c r="A1174" s="48">
        <v>43619</v>
      </c>
      <c r="B1174" s="32" t="s">
        <v>34</v>
      </c>
      <c r="C1174" s="33">
        <v>12000</v>
      </c>
      <c r="D1174" s="33" t="s">
        <v>14</v>
      </c>
      <c r="E1174" s="35">
        <v>146.5</v>
      </c>
      <c r="F1174" s="35">
        <v>147.4</v>
      </c>
      <c r="G1174" s="35">
        <v>148</v>
      </c>
      <c r="H1174" s="51">
        <f t="shared" si="1475"/>
        <v>10800.0000000001</v>
      </c>
      <c r="I1174" s="52">
        <f>SUM(G1174-F1174)*C1174</f>
        <v>7199.99999999993</v>
      </c>
      <c r="J1174" s="53">
        <f t="shared" si="1476"/>
        <v>18000</v>
      </c>
    </row>
    <row r="1175" s="6" customFormat="1" customHeight="1" spans="1:10">
      <c r="A1175" s="19"/>
      <c r="B1175" s="19"/>
      <c r="C1175" s="19"/>
      <c r="D1175" s="19"/>
      <c r="E1175" s="19"/>
      <c r="F1175" s="19"/>
      <c r="G1175" s="19"/>
      <c r="H1175" s="20">
        <f>SUM(H1147:H1174)</f>
        <v>95029.9999999997</v>
      </c>
      <c r="I1175" s="19"/>
      <c r="J1175" s="20">
        <f>SUM(J1147:J1174)</f>
        <v>168030</v>
      </c>
    </row>
    <row r="1176" s="6" customFormat="1" customHeight="1" spans="1:10">
      <c r="A1176" s="48">
        <v>43616</v>
      </c>
      <c r="B1176" s="32" t="s">
        <v>329</v>
      </c>
      <c r="C1176" s="33">
        <v>3600</v>
      </c>
      <c r="D1176" s="33" t="s">
        <v>14</v>
      </c>
      <c r="E1176" s="35">
        <v>370.5</v>
      </c>
      <c r="F1176" s="35">
        <v>367</v>
      </c>
      <c r="G1176" s="35">
        <v>0</v>
      </c>
      <c r="H1176" s="51">
        <v>-12600</v>
      </c>
      <c r="I1176" s="52">
        <v>0</v>
      </c>
      <c r="J1176" s="53">
        <v>-12600</v>
      </c>
    </row>
    <row r="1177" s="6" customFormat="1" customHeight="1" spans="1:10">
      <c r="A1177" s="48">
        <v>43615</v>
      </c>
      <c r="B1177" s="32" t="s">
        <v>330</v>
      </c>
      <c r="C1177" s="33">
        <v>2800</v>
      </c>
      <c r="D1177" s="33" t="s">
        <v>14</v>
      </c>
      <c r="E1177" s="35">
        <v>709.1</v>
      </c>
      <c r="F1177" s="35">
        <v>712</v>
      </c>
      <c r="G1177" s="35">
        <v>715</v>
      </c>
      <c r="H1177" s="51">
        <v>8119.99999999994</v>
      </c>
      <c r="I1177" s="52">
        <v>8400</v>
      </c>
      <c r="J1177" s="53">
        <v>16519.9999999999</v>
      </c>
    </row>
    <row r="1178" s="6" customFormat="1" customHeight="1" spans="1:10">
      <c r="A1178" s="48">
        <v>43614</v>
      </c>
      <c r="B1178" s="32" t="s">
        <v>331</v>
      </c>
      <c r="C1178" s="33">
        <v>9000</v>
      </c>
      <c r="D1178" s="33" t="s">
        <v>14</v>
      </c>
      <c r="E1178" s="35">
        <v>132</v>
      </c>
      <c r="F1178" s="35">
        <v>133</v>
      </c>
      <c r="G1178" s="35">
        <v>134</v>
      </c>
      <c r="H1178" s="51">
        <v>9000</v>
      </c>
      <c r="I1178" s="52">
        <v>9000</v>
      </c>
      <c r="J1178" s="53">
        <v>18000</v>
      </c>
    </row>
    <row r="1179" s="6" customFormat="1" customHeight="1" spans="1:10">
      <c r="A1179" s="48">
        <v>43613</v>
      </c>
      <c r="B1179" s="32" t="s">
        <v>329</v>
      </c>
      <c r="C1179" s="33">
        <v>3600</v>
      </c>
      <c r="D1179" s="33" t="s">
        <v>14</v>
      </c>
      <c r="E1179" s="35">
        <v>361.1</v>
      </c>
      <c r="F1179" s="35">
        <v>357.5</v>
      </c>
      <c r="G1179" s="35">
        <v>134</v>
      </c>
      <c r="H1179" s="51">
        <v>-12960.0000000001</v>
      </c>
      <c r="I1179" s="52">
        <v>0</v>
      </c>
      <c r="J1179" s="53">
        <v>-12960.0000000001</v>
      </c>
    </row>
    <row r="1180" s="6" customFormat="1" customHeight="1" spans="1:10">
      <c r="A1180" s="48">
        <v>43612</v>
      </c>
      <c r="B1180" s="35" t="s">
        <v>112</v>
      </c>
      <c r="C1180" s="33">
        <v>10000</v>
      </c>
      <c r="D1180" s="33" t="s">
        <v>14</v>
      </c>
      <c r="E1180" s="35">
        <v>216</v>
      </c>
      <c r="F1180" s="35">
        <v>217.5</v>
      </c>
      <c r="G1180" s="35">
        <v>0</v>
      </c>
      <c r="H1180" s="54">
        <v>15000</v>
      </c>
      <c r="I1180" s="52">
        <v>0</v>
      </c>
      <c r="J1180" s="54">
        <v>15000</v>
      </c>
    </row>
    <row r="1181" s="6" customFormat="1" customHeight="1" spans="1:10">
      <c r="A1181" s="48">
        <v>43609</v>
      </c>
      <c r="B1181" s="35" t="s">
        <v>332</v>
      </c>
      <c r="C1181" s="33">
        <v>48000</v>
      </c>
      <c r="D1181" s="33" t="s">
        <v>14</v>
      </c>
      <c r="E1181" s="35">
        <v>39.05</v>
      </c>
      <c r="F1181" s="35">
        <v>39.05</v>
      </c>
      <c r="G1181" s="35">
        <v>0</v>
      </c>
      <c r="H1181" s="54">
        <v>0</v>
      </c>
      <c r="I1181" s="52">
        <v>0</v>
      </c>
      <c r="J1181" s="54">
        <v>0</v>
      </c>
    </row>
    <row r="1182" s="6" customFormat="1" customHeight="1" spans="1:10">
      <c r="A1182" s="48">
        <v>43609</v>
      </c>
      <c r="B1182" s="35" t="s">
        <v>333</v>
      </c>
      <c r="C1182" s="33">
        <v>36000</v>
      </c>
      <c r="D1182" s="33" t="s">
        <v>14</v>
      </c>
      <c r="E1182" s="35">
        <v>53.7</v>
      </c>
      <c r="F1182" s="35">
        <v>54.2</v>
      </c>
      <c r="G1182" s="35">
        <v>54.7</v>
      </c>
      <c r="H1182" s="54">
        <v>18000</v>
      </c>
      <c r="I1182" s="52">
        <v>18000</v>
      </c>
      <c r="J1182" s="54">
        <v>36000</v>
      </c>
    </row>
    <row r="1183" s="6" customFormat="1" customHeight="1" spans="1:10">
      <c r="A1183" s="48">
        <v>43608</v>
      </c>
      <c r="B1183" s="35" t="s">
        <v>326</v>
      </c>
      <c r="C1183" s="33">
        <v>28000</v>
      </c>
      <c r="D1183" s="33" t="s">
        <v>14</v>
      </c>
      <c r="E1183" s="35">
        <v>100</v>
      </c>
      <c r="F1183" s="35">
        <v>101</v>
      </c>
      <c r="G1183" s="35">
        <v>102</v>
      </c>
      <c r="H1183" s="54">
        <v>28000</v>
      </c>
      <c r="I1183" s="52">
        <v>28000</v>
      </c>
      <c r="J1183" s="54">
        <v>56000</v>
      </c>
    </row>
    <row r="1184" s="6" customFormat="1" customHeight="1" spans="1:10">
      <c r="A1184" s="48">
        <v>43607</v>
      </c>
      <c r="B1184" s="35" t="s">
        <v>32</v>
      </c>
      <c r="C1184" s="33">
        <v>1500</v>
      </c>
      <c r="D1184" s="33" t="s">
        <v>14</v>
      </c>
      <c r="E1184" s="35">
        <v>1465</v>
      </c>
      <c r="F1184" s="35">
        <v>1477</v>
      </c>
      <c r="G1184" s="35">
        <v>0</v>
      </c>
      <c r="H1184" s="54">
        <v>18000</v>
      </c>
      <c r="I1184" s="52">
        <v>0</v>
      </c>
      <c r="J1184" s="54">
        <v>18000</v>
      </c>
    </row>
    <row r="1185" s="6" customFormat="1" customHeight="1" spans="1:10">
      <c r="A1185" s="48">
        <v>43606</v>
      </c>
      <c r="B1185" s="32" t="s">
        <v>303</v>
      </c>
      <c r="C1185" s="33">
        <v>12000</v>
      </c>
      <c r="D1185" s="33" t="s">
        <v>14</v>
      </c>
      <c r="E1185" s="35">
        <v>125.6</v>
      </c>
      <c r="F1185" s="35">
        <v>127.5</v>
      </c>
      <c r="G1185" s="35">
        <v>128.35</v>
      </c>
      <c r="H1185" s="51">
        <v>22800.0000000001</v>
      </c>
      <c r="I1185" s="52">
        <v>10199.9999999999</v>
      </c>
      <c r="J1185" s="53">
        <v>33000</v>
      </c>
    </row>
    <row r="1186" s="6" customFormat="1" customHeight="1" spans="1:10">
      <c r="A1186" s="48">
        <v>43606</v>
      </c>
      <c r="B1186" s="32" t="s">
        <v>294</v>
      </c>
      <c r="C1186" s="33">
        <v>4000</v>
      </c>
      <c r="D1186" s="33" t="s">
        <v>14</v>
      </c>
      <c r="E1186" s="35">
        <v>270</v>
      </c>
      <c r="F1186" s="35">
        <v>266</v>
      </c>
      <c r="G1186" s="35">
        <v>0</v>
      </c>
      <c r="H1186" s="51">
        <v>-16000</v>
      </c>
      <c r="I1186" s="52">
        <v>0</v>
      </c>
      <c r="J1186" s="53">
        <v>-16000</v>
      </c>
    </row>
    <row r="1187" s="6" customFormat="1" customHeight="1" spans="1:10">
      <c r="A1187" s="48">
        <v>43605</v>
      </c>
      <c r="B1187" s="32" t="s">
        <v>112</v>
      </c>
      <c r="C1187" s="33">
        <v>5000</v>
      </c>
      <c r="D1187" s="33" t="s">
        <v>14</v>
      </c>
      <c r="E1187" s="35">
        <v>400</v>
      </c>
      <c r="F1187" s="35">
        <v>401.5</v>
      </c>
      <c r="G1187" s="35">
        <v>403</v>
      </c>
      <c r="H1187" s="51">
        <v>7500</v>
      </c>
      <c r="I1187" s="52">
        <v>7500</v>
      </c>
      <c r="J1187" s="53">
        <v>15000</v>
      </c>
    </row>
    <row r="1188" s="6" customFormat="1" customHeight="1" spans="1:10">
      <c r="A1188" s="48">
        <v>43605</v>
      </c>
      <c r="B1188" s="32" t="s">
        <v>305</v>
      </c>
      <c r="C1188" s="33">
        <v>8000</v>
      </c>
      <c r="D1188" s="33" t="s">
        <v>14</v>
      </c>
      <c r="E1188" s="35">
        <v>88.5</v>
      </c>
      <c r="F1188" s="35">
        <v>87</v>
      </c>
      <c r="G1188" s="35">
        <v>0</v>
      </c>
      <c r="H1188" s="51">
        <v>-12000</v>
      </c>
      <c r="I1188" s="52">
        <v>0</v>
      </c>
      <c r="J1188" s="53">
        <v>-12000</v>
      </c>
    </row>
    <row r="1189" s="6" customFormat="1" customHeight="1" spans="1:10">
      <c r="A1189" s="48">
        <v>43602</v>
      </c>
      <c r="B1189" s="32" t="s">
        <v>334</v>
      </c>
      <c r="C1189" s="33">
        <v>800</v>
      </c>
      <c r="D1189" s="33" t="s">
        <v>14</v>
      </c>
      <c r="E1189" s="35">
        <v>1595</v>
      </c>
      <c r="F1189" s="35">
        <v>1605</v>
      </c>
      <c r="G1189" s="35">
        <v>0</v>
      </c>
      <c r="H1189" s="51">
        <v>8000</v>
      </c>
      <c r="I1189" s="52">
        <v>0</v>
      </c>
      <c r="J1189" s="53">
        <v>8000</v>
      </c>
    </row>
    <row r="1190" s="6" customFormat="1" customHeight="1" spans="1:10">
      <c r="A1190" s="48">
        <v>43601</v>
      </c>
      <c r="B1190" s="32" t="s">
        <v>59</v>
      </c>
      <c r="C1190" s="33">
        <v>8000</v>
      </c>
      <c r="D1190" s="33" t="s">
        <v>14</v>
      </c>
      <c r="E1190" s="35">
        <v>83</v>
      </c>
      <c r="F1190" s="35">
        <v>83.4</v>
      </c>
      <c r="G1190" s="35">
        <v>0</v>
      </c>
      <c r="H1190" s="51">
        <v>3200.00000000005</v>
      </c>
      <c r="I1190" s="52">
        <v>0</v>
      </c>
      <c r="J1190" s="53">
        <v>3200.00000000005</v>
      </c>
    </row>
    <row r="1191" s="6" customFormat="1" customHeight="1" spans="1:10">
      <c r="A1191" s="48">
        <v>43601</v>
      </c>
      <c r="B1191" s="32" t="s">
        <v>303</v>
      </c>
      <c r="C1191" s="33">
        <v>12000</v>
      </c>
      <c r="D1191" s="33" t="s">
        <v>14</v>
      </c>
      <c r="E1191" s="35">
        <v>120</v>
      </c>
      <c r="F1191" s="35">
        <v>121</v>
      </c>
      <c r="G1191" s="35">
        <v>122</v>
      </c>
      <c r="H1191" s="51">
        <v>12000</v>
      </c>
      <c r="I1191" s="52">
        <v>12000</v>
      </c>
      <c r="J1191" s="53">
        <v>24000</v>
      </c>
    </row>
    <row r="1192" s="6" customFormat="1" customHeight="1" spans="1:10">
      <c r="A1192" s="48">
        <v>43600</v>
      </c>
      <c r="B1192" s="32" t="s">
        <v>335</v>
      </c>
      <c r="C1192" s="33">
        <v>8000</v>
      </c>
      <c r="D1192" s="33" t="s">
        <v>14</v>
      </c>
      <c r="E1192" s="35">
        <v>128.5</v>
      </c>
      <c r="F1192" s="35">
        <v>129.5</v>
      </c>
      <c r="G1192" s="35">
        <v>130.35</v>
      </c>
      <c r="H1192" s="51">
        <v>8000</v>
      </c>
      <c r="I1192" s="52">
        <v>6799.99999999995</v>
      </c>
      <c r="J1192" s="53">
        <v>14800</v>
      </c>
    </row>
    <row r="1193" s="6" customFormat="1" customHeight="1" spans="1:10">
      <c r="A1193" s="48">
        <v>43599</v>
      </c>
      <c r="B1193" s="35" t="s">
        <v>336</v>
      </c>
      <c r="C1193" s="33">
        <v>9000</v>
      </c>
      <c r="D1193" s="33" t="s">
        <v>14</v>
      </c>
      <c r="E1193" s="35">
        <v>117</v>
      </c>
      <c r="F1193" s="35">
        <v>118</v>
      </c>
      <c r="G1193" s="35">
        <v>119</v>
      </c>
      <c r="H1193" s="54">
        <v>9000</v>
      </c>
      <c r="I1193" s="52">
        <v>9000</v>
      </c>
      <c r="J1193" s="54">
        <v>18000</v>
      </c>
    </row>
    <row r="1194" s="6" customFormat="1" customHeight="1" spans="1:10">
      <c r="A1194" s="48">
        <v>43598</v>
      </c>
      <c r="B1194" s="35" t="s">
        <v>337</v>
      </c>
      <c r="C1194" s="33">
        <v>28000</v>
      </c>
      <c r="D1194" s="33" t="s">
        <v>14</v>
      </c>
      <c r="E1194" s="35">
        <v>98.6</v>
      </c>
      <c r="F1194" s="35">
        <v>97.8</v>
      </c>
      <c r="G1194" s="35">
        <v>0</v>
      </c>
      <c r="H1194" s="54">
        <v>-22399.9999999999</v>
      </c>
      <c r="I1194" s="52">
        <v>0</v>
      </c>
      <c r="J1194" s="54">
        <v>-22399.9999999999</v>
      </c>
    </row>
    <row r="1195" s="6" customFormat="1" customHeight="1" spans="1:10">
      <c r="A1195" s="48">
        <v>43595</v>
      </c>
      <c r="B1195" s="35" t="s">
        <v>338</v>
      </c>
      <c r="C1195" s="33">
        <v>28000</v>
      </c>
      <c r="D1195" s="33" t="s">
        <v>14</v>
      </c>
      <c r="E1195" s="35">
        <v>86</v>
      </c>
      <c r="F1195" s="35">
        <v>86.6</v>
      </c>
      <c r="G1195" s="35">
        <v>0</v>
      </c>
      <c r="H1195" s="54">
        <v>16799.9999999998</v>
      </c>
      <c r="I1195" s="52">
        <v>0</v>
      </c>
      <c r="J1195" s="54">
        <v>16799.9999999998</v>
      </c>
    </row>
    <row r="1196" s="6" customFormat="1" customHeight="1" spans="1:10">
      <c r="A1196" s="48">
        <v>43594</v>
      </c>
      <c r="B1196" s="32" t="s">
        <v>333</v>
      </c>
      <c r="C1196" s="33">
        <v>18000</v>
      </c>
      <c r="D1196" s="33" t="s">
        <v>14</v>
      </c>
      <c r="E1196" s="35">
        <v>48.85</v>
      </c>
      <c r="F1196" s="35">
        <v>48.35</v>
      </c>
      <c r="G1196" s="35">
        <v>0</v>
      </c>
      <c r="H1196" s="54">
        <v>9000</v>
      </c>
      <c r="I1196" s="52">
        <v>0</v>
      </c>
      <c r="J1196" s="54">
        <v>9000</v>
      </c>
    </row>
    <row r="1197" s="6" customFormat="1" customHeight="1" spans="1:10">
      <c r="A1197" s="48">
        <v>43593</v>
      </c>
      <c r="B1197" s="35" t="s">
        <v>339</v>
      </c>
      <c r="C1197" s="33">
        <v>1600</v>
      </c>
      <c r="D1197" s="33" t="s">
        <v>14</v>
      </c>
      <c r="E1197" s="35">
        <v>1066</v>
      </c>
      <c r="F1197" s="35">
        <v>1066</v>
      </c>
      <c r="G1197" s="35">
        <v>0</v>
      </c>
      <c r="H1197" s="54">
        <v>0</v>
      </c>
      <c r="I1197" s="52">
        <v>0</v>
      </c>
      <c r="J1197" s="54">
        <v>0</v>
      </c>
    </row>
    <row r="1198" s="6" customFormat="1" customHeight="1" spans="1:10">
      <c r="A1198" s="48">
        <v>43592</v>
      </c>
      <c r="B1198" s="35" t="s">
        <v>314</v>
      </c>
      <c r="C1198" s="33">
        <v>16000</v>
      </c>
      <c r="D1198" s="33" t="s">
        <v>14</v>
      </c>
      <c r="E1198" s="35">
        <v>194</v>
      </c>
      <c r="F1198" s="35">
        <v>193.5</v>
      </c>
      <c r="G1198" s="35">
        <v>0</v>
      </c>
      <c r="H1198" s="54">
        <v>-8000</v>
      </c>
      <c r="I1198" s="52">
        <v>0</v>
      </c>
      <c r="J1198" s="54">
        <v>-8000</v>
      </c>
    </row>
    <row r="1199" s="6" customFormat="1" customHeight="1" spans="1:10">
      <c r="A1199" s="48">
        <v>43591</v>
      </c>
      <c r="B1199" s="35" t="s">
        <v>340</v>
      </c>
      <c r="C1199" s="33">
        <v>26000</v>
      </c>
      <c r="D1199" s="33" t="s">
        <v>14</v>
      </c>
      <c r="E1199" s="35">
        <v>118</v>
      </c>
      <c r="F1199" s="35">
        <v>118.75</v>
      </c>
      <c r="G1199" s="35">
        <v>119.5</v>
      </c>
      <c r="H1199" s="54">
        <v>19500</v>
      </c>
      <c r="I1199" s="52">
        <v>19500</v>
      </c>
      <c r="J1199" s="54">
        <v>39000</v>
      </c>
    </row>
    <row r="1200" s="6" customFormat="1" customHeight="1" spans="1:10">
      <c r="A1200" s="48">
        <v>43588</v>
      </c>
      <c r="B1200" s="32" t="s">
        <v>337</v>
      </c>
      <c r="C1200" s="33">
        <v>14000</v>
      </c>
      <c r="D1200" s="33" t="s">
        <v>14</v>
      </c>
      <c r="E1200" s="35">
        <v>96.5</v>
      </c>
      <c r="F1200" s="35">
        <v>97.25</v>
      </c>
      <c r="G1200" s="35">
        <v>98</v>
      </c>
      <c r="H1200" s="51">
        <v>10500</v>
      </c>
      <c r="I1200" s="52">
        <v>10500</v>
      </c>
      <c r="J1200" s="53">
        <v>21000</v>
      </c>
    </row>
    <row r="1201" s="6" customFormat="1" customHeight="1" spans="1:10">
      <c r="A1201" s="48">
        <v>43587</v>
      </c>
      <c r="B1201" s="32" t="s">
        <v>291</v>
      </c>
      <c r="C1201" s="33">
        <v>800</v>
      </c>
      <c r="D1201" s="33" t="s">
        <v>14</v>
      </c>
      <c r="E1201" s="35">
        <v>1420</v>
      </c>
      <c r="F1201" s="35">
        <v>1430</v>
      </c>
      <c r="G1201" s="35">
        <v>0</v>
      </c>
      <c r="H1201" s="51">
        <v>8000</v>
      </c>
      <c r="I1201" s="52">
        <v>0</v>
      </c>
      <c r="J1201" s="53">
        <v>8000</v>
      </c>
    </row>
    <row r="1202" s="6" customFormat="1" customHeight="1" spans="1:10">
      <c r="A1202" s="48">
        <v>43587</v>
      </c>
      <c r="B1202" s="32" t="s">
        <v>112</v>
      </c>
      <c r="C1202" s="33">
        <v>5000</v>
      </c>
      <c r="D1202" s="33" t="s">
        <v>14</v>
      </c>
      <c r="E1202" s="35">
        <v>397</v>
      </c>
      <c r="F1202" s="35">
        <v>395</v>
      </c>
      <c r="G1202" s="35">
        <v>0</v>
      </c>
      <c r="H1202" s="51">
        <v>-10000</v>
      </c>
      <c r="I1202" s="52">
        <v>0</v>
      </c>
      <c r="J1202" s="53">
        <v>-10000</v>
      </c>
    </row>
    <row r="1203" s="6" customFormat="1" customHeight="1" spans="1:10">
      <c r="A1203" s="19"/>
      <c r="B1203" s="19"/>
      <c r="C1203" s="19"/>
      <c r="D1203" s="19"/>
      <c r="E1203" s="19"/>
      <c r="F1203" s="19"/>
      <c r="G1203" s="19" t="s">
        <v>341</v>
      </c>
      <c r="H1203" s="20">
        <f>SUM(H1176:H1202)</f>
        <v>136460</v>
      </c>
      <c r="I1203" s="19"/>
      <c r="J1203" s="20">
        <f>SUM(J1176:J1202)</f>
        <v>275360</v>
      </c>
    </row>
    <row r="1204" s="6" customFormat="1" customHeight="1" spans="1:10">
      <c r="A1204" s="55"/>
      <c r="B1204" s="55"/>
      <c r="C1204" s="55"/>
      <c r="D1204" s="55"/>
      <c r="E1204" s="55"/>
      <c r="F1204" s="55"/>
      <c r="G1204" s="55"/>
      <c r="H1204" s="55"/>
      <c r="I1204" s="55"/>
      <c r="J1204" s="55"/>
    </row>
    <row r="1205" s="6" customFormat="1" customHeight="1" spans="1:10">
      <c r="A1205" s="57"/>
      <c r="B1205" s="58"/>
      <c r="C1205" s="58"/>
      <c r="D1205" s="59"/>
      <c r="E1205" s="59"/>
      <c r="F1205" s="60">
        <v>43556</v>
      </c>
      <c r="G1205" s="58"/>
      <c r="H1205" s="58"/>
      <c r="I1205" s="61"/>
      <c r="J1205" s="61"/>
    </row>
    <row r="1206" s="6" customFormat="1" customHeight="1" spans="1:10">
      <c r="A1206" s="48">
        <v>43585</v>
      </c>
      <c r="B1206" s="32" t="s">
        <v>307</v>
      </c>
      <c r="C1206" s="33">
        <v>7000</v>
      </c>
      <c r="D1206" s="33" t="s">
        <v>14</v>
      </c>
      <c r="E1206" s="35">
        <v>203.65</v>
      </c>
      <c r="F1206" s="35">
        <v>205</v>
      </c>
      <c r="G1206" s="35">
        <v>207</v>
      </c>
      <c r="H1206" s="51">
        <v>9449.99999999996</v>
      </c>
      <c r="I1206" s="52">
        <v>14000</v>
      </c>
      <c r="J1206" s="53">
        <v>23450</v>
      </c>
    </row>
    <row r="1207" s="6" customFormat="1" customHeight="1" spans="1:10">
      <c r="A1207" s="48">
        <v>43581</v>
      </c>
      <c r="B1207" s="35" t="s">
        <v>223</v>
      </c>
      <c r="C1207" s="33">
        <v>12000</v>
      </c>
      <c r="D1207" s="33" t="s">
        <v>14</v>
      </c>
      <c r="E1207" s="35">
        <v>210</v>
      </c>
      <c r="F1207" s="35">
        <v>211.25</v>
      </c>
      <c r="G1207" s="35">
        <v>0</v>
      </c>
      <c r="H1207" s="54">
        <v>15000</v>
      </c>
      <c r="I1207" s="52">
        <v>0</v>
      </c>
      <c r="J1207" s="54">
        <v>15000</v>
      </c>
    </row>
    <row r="1208" s="6" customFormat="1" customHeight="1" spans="1:10">
      <c r="A1208" s="48">
        <v>43581</v>
      </c>
      <c r="B1208" s="35" t="s">
        <v>342</v>
      </c>
      <c r="C1208" s="33">
        <v>6000</v>
      </c>
      <c r="D1208" s="33" t="s">
        <v>14</v>
      </c>
      <c r="E1208" s="35">
        <v>351</v>
      </c>
      <c r="F1208" s="35">
        <v>353.5</v>
      </c>
      <c r="G1208" s="35">
        <v>0</v>
      </c>
      <c r="H1208" s="54">
        <v>15000</v>
      </c>
      <c r="I1208" s="52">
        <v>0</v>
      </c>
      <c r="J1208" s="54">
        <v>15000</v>
      </c>
    </row>
    <row r="1209" s="6" customFormat="1" customHeight="1" spans="1:10">
      <c r="A1209" s="48">
        <v>43581</v>
      </c>
      <c r="B1209" s="35" t="s">
        <v>294</v>
      </c>
      <c r="C1209" s="33">
        <v>8000</v>
      </c>
      <c r="D1209" s="33" t="s">
        <v>14</v>
      </c>
      <c r="E1209" s="35">
        <v>275.25</v>
      </c>
      <c r="F1209" s="35">
        <v>272.25</v>
      </c>
      <c r="G1209" s="35">
        <v>0</v>
      </c>
      <c r="H1209" s="54">
        <v>-24000</v>
      </c>
      <c r="I1209" s="52">
        <v>0</v>
      </c>
      <c r="J1209" s="54">
        <v>-24000</v>
      </c>
    </row>
    <row r="1210" s="6" customFormat="1" customHeight="1" spans="1:10">
      <c r="A1210" s="48">
        <v>43580</v>
      </c>
      <c r="B1210" s="35" t="s">
        <v>173</v>
      </c>
      <c r="C1210" s="33">
        <v>2800</v>
      </c>
      <c r="D1210" s="33" t="s">
        <v>14</v>
      </c>
      <c r="E1210" s="35">
        <v>1450</v>
      </c>
      <c r="F1210" s="35">
        <v>1456</v>
      </c>
      <c r="G1210" s="35">
        <v>1462</v>
      </c>
      <c r="H1210" s="54">
        <v>16800</v>
      </c>
      <c r="I1210" s="52">
        <v>16800</v>
      </c>
      <c r="J1210" s="54">
        <v>33600</v>
      </c>
    </row>
    <row r="1211" s="6" customFormat="1" customHeight="1" spans="1:10">
      <c r="A1211" s="48">
        <v>43579</v>
      </c>
      <c r="B1211" s="35" t="s">
        <v>28</v>
      </c>
      <c r="C1211" s="33">
        <v>4000</v>
      </c>
      <c r="D1211" s="33" t="s">
        <v>14</v>
      </c>
      <c r="E1211" s="35">
        <v>765</v>
      </c>
      <c r="F1211" s="35">
        <v>769</v>
      </c>
      <c r="G1211" s="35">
        <v>774</v>
      </c>
      <c r="H1211" s="54">
        <v>16000</v>
      </c>
      <c r="I1211" s="52">
        <v>20000</v>
      </c>
      <c r="J1211" s="54">
        <v>36000</v>
      </c>
    </row>
    <row r="1212" s="6" customFormat="1" customHeight="1" spans="1:10">
      <c r="A1212" s="48">
        <v>43578</v>
      </c>
      <c r="B1212" s="35" t="s">
        <v>332</v>
      </c>
      <c r="C1212" s="33">
        <v>48000</v>
      </c>
      <c r="D1212" s="33" t="s">
        <v>14</v>
      </c>
      <c r="E1212" s="35">
        <v>35</v>
      </c>
      <c r="F1212" s="35">
        <v>35</v>
      </c>
      <c r="G1212" s="35">
        <v>0</v>
      </c>
      <c r="H1212" s="54">
        <v>0</v>
      </c>
      <c r="I1212" s="52">
        <v>0</v>
      </c>
      <c r="J1212" s="54">
        <v>0</v>
      </c>
    </row>
    <row r="1213" s="6" customFormat="1" customHeight="1" spans="1:10">
      <c r="A1213" s="48">
        <v>43578</v>
      </c>
      <c r="B1213" s="35" t="s">
        <v>112</v>
      </c>
      <c r="C1213" s="33">
        <v>10000</v>
      </c>
      <c r="D1213" s="33" t="s">
        <v>14</v>
      </c>
      <c r="E1213" s="35">
        <v>391.5</v>
      </c>
      <c r="F1213" s="35">
        <v>391.5</v>
      </c>
      <c r="G1213" s="35">
        <v>0</v>
      </c>
      <c r="H1213" s="54">
        <v>0</v>
      </c>
      <c r="I1213" s="52">
        <v>0</v>
      </c>
      <c r="J1213" s="54">
        <v>0</v>
      </c>
    </row>
    <row r="1214" s="6" customFormat="1" customHeight="1" spans="1:10">
      <c r="A1214" s="48">
        <v>43577</v>
      </c>
      <c r="B1214" s="35" t="s">
        <v>302</v>
      </c>
      <c r="C1214" s="33">
        <v>4800</v>
      </c>
      <c r="D1214" s="33" t="s">
        <v>14</v>
      </c>
      <c r="E1214" s="35">
        <v>942</v>
      </c>
      <c r="F1214" s="35">
        <v>942</v>
      </c>
      <c r="G1214" s="35">
        <v>0</v>
      </c>
      <c r="H1214" s="54">
        <v>0</v>
      </c>
      <c r="I1214" s="52">
        <v>0</v>
      </c>
      <c r="J1214" s="54">
        <v>0</v>
      </c>
    </row>
    <row r="1215" s="6" customFormat="1" customHeight="1" spans="1:10">
      <c r="A1215" s="48">
        <v>43577</v>
      </c>
      <c r="B1215" s="35" t="s">
        <v>343</v>
      </c>
      <c r="C1215" s="33">
        <v>18000</v>
      </c>
      <c r="D1215" s="33" t="s">
        <v>14</v>
      </c>
      <c r="E1215" s="35">
        <v>210.1</v>
      </c>
      <c r="F1215" s="35">
        <v>208.6</v>
      </c>
      <c r="G1215" s="35">
        <v>0</v>
      </c>
      <c r="H1215" s="54">
        <v>-27000</v>
      </c>
      <c r="I1215" s="52">
        <v>0</v>
      </c>
      <c r="J1215" s="54">
        <v>-27000</v>
      </c>
    </row>
    <row r="1216" s="6" customFormat="1" customHeight="1" spans="1:10">
      <c r="A1216" s="48">
        <v>43573</v>
      </c>
      <c r="B1216" s="32" t="s">
        <v>281</v>
      </c>
      <c r="C1216" s="33">
        <v>8000</v>
      </c>
      <c r="D1216" s="33" t="s">
        <v>14</v>
      </c>
      <c r="E1216" s="35">
        <v>137.2</v>
      </c>
      <c r="F1216" s="35">
        <v>135.8</v>
      </c>
      <c r="G1216" s="35">
        <v>0</v>
      </c>
      <c r="H1216" s="51">
        <v>-11199.9999999998</v>
      </c>
      <c r="I1216" s="52">
        <v>0</v>
      </c>
      <c r="J1216" s="53">
        <v>-11199.9999999998</v>
      </c>
    </row>
    <row r="1217" s="6" customFormat="1" customHeight="1" spans="1:10">
      <c r="A1217" s="48">
        <v>43573</v>
      </c>
      <c r="B1217" s="32" t="s">
        <v>308</v>
      </c>
      <c r="C1217" s="33">
        <v>2200</v>
      </c>
      <c r="D1217" s="33" t="s">
        <v>14</v>
      </c>
      <c r="E1217" s="35">
        <v>809</v>
      </c>
      <c r="F1217" s="35">
        <v>803</v>
      </c>
      <c r="G1217" s="35">
        <v>394</v>
      </c>
      <c r="H1217" s="51">
        <v>-13200</v>
      </c>
      <c r="I1217" s="52">
        <v>0</v>
      </c>
      <c r="J1217" s="53">
        <v>-13200</v>
      </c>
    </row>
    <row r="1218" s="6" customFormat="1" customHeight="1" spans="1:10">
      <c r="A1218" s="48">
        <v>43571</v>
      </c>
      <c r="B1218" s="32" t="s">
        <v>112</v>
      </c>
      <c r="C1218" s="33">
        <v>5000</v>
      </c>
      <c r="D1218" s="33" t="s">
        <v>14</v>
      </c>
      <c r="E1218" s="35">
        <v>391</v>
      </c>
      <c r="F1218" s="35">
        <v>392.5</v>
      </c>
      <c r="G1218" s="35">
        <v>394</v>
      </c>
      <c r="H1218" s="51">
        <v>7500</v>
      </c>
      <c r="I1218" s="52">
        <v>7500</v>
      </c>
      <c r="J1218" s="53">
        <v>15000</v>
      </c>
    </row>
    <row r="1219" s="6" customFormat="1" customHeight="1" spans="1:10">
      <c r="A1219" s="48">
        <v>43571</v>
      </c>
      <c r="B1219" s="32" t="s">
        <v>344</v>
      </c>
      <c r="C1219" s="33">
        <v>8000</v>
      </c>
      <c r="D1219" s="33" t="s">
        <v>14</v>
      </c>
      <c r="E1219" s="35">
        <v>137</v>
      </c>
      <c r="F1219" s="35">
        <v>138</v>
      </c>
      <c r="G1219" s="35">
        <v>0</v>
      </c>
      <c r="H1219" s="51">
        <v>8000</v>
      </c>
      <c r="I1219" s="52">
        <v>0</v>
      </c>
      <c r="J1219" s="53">
        <v>8000</v>
      </c>
    </row>
    <row r="1220" s="6" customFormat="1" customHeight="1" spans="1:10">
      <c r="A1220" s="48">
        <v>43570</v>
      </c>
      <c r="B1220" s="32" t="s">
        <v>333</v>
      </c>
      <c r="C1220" s="33">
        <v>18000</v>
      </c>
      <c r="D1220" s="33" t="s">
        <v>14</v>
      </c>
      <c r="E1220" s="35">
        <v>59.5</v>
      </c>
      <c r="F1220" s="35">
        <v>60</v>
      </c>
      <c r="G1220" s="35">
        <v>60.5</v>
      </c>
      <c r="H1220" s="51">
        <v>9000</v>
      </c>
      <c r="I1220" s="52">
        <v>9000</v>
      </c>
      <c r="J1220" s="53">
        <v>18000</v>
      </c>
    </row>
    <row r="1221" s="6" customFormat="1" customHeight="1" spans="1:10">
      <c r="A1221" s="48">
        <v>43567</v>
      </c>
      <c r="B1221" s="32" t="s">
        <v>333</v>
      </c>
      <c r="C1221" s="33">
        <v>18000</v>
      </c>
      <c r="D1221" s="33" t="s">
        <v>14</v>
      </c>
      <c r="E1221" s="35">
        <v>59</v>
      </c>
      <c r="F1221" s="35">
        <v>59.5</v>
      </c>
      <c r="G1221" s="35">
        <v>0</v>
      </c>
      <c r="H1221" s="51">
        <v>9000</v>
      </c>
      <c r="I1221" s="52">
        <v>0</v>
      </c>
      <c r="J1221" s="53">
        <v>18000</v>
      </c>
    </row>
    <row r="1222" s="6" customFormat="1" customHeight="1" spans="1:10">
      <c r="A1222" s="48">
        <v>43567</v>
      </c>
      <c r="B1222" s="32" t="s">
        <v>34</v>
      </c>
      <c r="C1222" s="33">
        <v>12000</v>
      </c>
      <c r="D1222" s="33" t="s">
        <v>14</v>
      </c>
      <c r="E1222" s="35">
        <v>156</v>
      </c>
      <c r="F1222" s="35">
        <v>156.55</v>
      </c>
      <c r="G1222" s="35">
        <v>0</v>
      </c>
      <c r="H1222" s="51">
        <v>6600.00000000014</v>
      </c>
      <c r="I1222" s="52">
        <v>0</v>
      </c>
      <c r="J1222" s="53">
        <v>6600.00000000014</v>
      </c>
    </row>
    <row r="1223" s="6" customFormat="1" customHeight="1" spans="1:10">
      <c r="A1223" s="48">
        <v>43566</v>
      </c>
      <c r="B1223" s="32" t="s">
        <v>303</v>
      </c>
      <c r="C1223" s="33">
        <v>12000</v>
      </c>
      <c r="D1223" s="33" t="s">
        <v>14</v>
      </c>
      <c r="E1223" s="35">
        <v>122.25</v>
      </c>
      <c r="F1223" s="35">
        <v>123</v>
      </c>
      <c r="G1223" s="35">
        <v>124</v>
      </c>
      <c r="H1223" s="51">
        <v>9000</v>
      </c>
      <c r="I1223" s="52">
        <v>12000</v>
      </c>
      <c r="J1223" s="53">
        <v>21000</v>
      </c>
    </row>
    <row r="1224" s="6" customFormat="1" customHeight="1" spans="1:10">
      <c r="A1224" s="48">
        <v>43565</v>
      </c>
      <c r="B1224" s="32" t="s">
        <v>291</v>
      </c>
      <c r="C1224" s="33">
        <v>1600</v>
      </c>
      <c r="D1224" s="33" t="s">
        <v>14</v>
      </c>
      <c r="E1224" s="35">
        <v>1373</v>
      </c>
      <c r="F1224" s="35">
        <v>1377.5</v>
      </c>
      <c r="G1224" s="35">
        <v>0</v>
      </c>
      <c r="H1224" s="51">
        <v>7200</v>
      </c>
      <c r="I1224" s="52">
        <v>0</v>
      </c>
      <c r="J1224" s="53">
        <v>7200</v>
      </c>
    </row>
    <row r="1225" s="6" customFormat="1" customHeight="1" spans="1:10">
      <c r="A1225" s="48">
        <v>43565</v>
      </c>
      <c r="B1225" s="32" t="s">
        <v>345</v>
      </c>
      <c r="C1225" s="33">
        <v>26400</v>
      </c>
      <c r="D1225" s="33" t="s">
        <v>14</v>
      </c>
      <c r="E1225" s="35">
        <v>47.8</v>
      </c>
      <c r="F1225" s="35">
        <v>47.5</v>
      </c>
      <c r="G1225" s="35">
        <v>0</v>
      </c>
      <c r="H1225" s="51">
        <v>-7919.99999999993</v>
      </c>
      <c r="I1225" s="52">
        <v>0</v>
      </c>
      <c r="J1225" s="53">
        <v>-7919.99999999993</v>
      </c>
    </row>
    <row r="1226" s="6" customFormat="1" customHeight="1" spans="1:10">
      <c r="A1226" s="48">
        <v>43564</v>
      </c>
      <c r="B1226" s="32" t="s">
        <v>283</v>
      </c>
      <c r="C1226" s="33">
        <v>6400</v>
      </c>
      <c r="D1226" s="33" t="s">
        <v>14</v>
      </c>
      <c r="E1226" s="35">
        <v>272.6</v>
      </c>
      <c r="F1226" s="35">
        <v>274</v>
      </c>
      <c r="G1226" s="35">
        <v>275.5</v>
      </c>
      <c r="H1226" s="51">
        <v>8959.99999999985</v>
      </c>
      <c r="I1226" s="52">
        <v>9600</v>
      </c>
      <c r="J1226" s="53">
        <v>18559.9999999999</v>
      </c>
    </row>
    <row r="1227" s="6" customFormat="1" customHeight="1" spans="1:10">
      <c r="A1227" s="48">
        <v>43563</v>
      </c>
      <c r="B1227" s="32" t="s">
        <v>346</v>
      </c>
      <c r="C1227" s="33">
        <v>24000</v>
      </c>
      <c r="D1227" s="33" t="s">
        <v>14</v>
      </c>
      <c r="E1227" s="35">
        <v>55</v>
      </c>
      <c r="F1227" s="35">
        <v>55.5</v>
      </c>
      <c r="G1227" s="35">
        <v>0</v>
      </c>
      <c r="H1227" s="51">
        <v>12000</v>
      </c>
      <c r="I1227" s="52">
        <v>0</v>
      </c>
      <c r="J1227" s="53">
        <v>12000</v>
      </c>
    </row>
    <row r="1228" s="6" customFormat="1" customHeight="1" spans="1:10">
      <c r="A1228" s="48">
        <v>43560</v>
      </c>
      <c r="B1228" s="32" t="s">
        <v>241</v>
      </c>
      <c r="C1228" s="33">
        <v>2000</v>
      </c>
      <c r="D1228" s="33" t="s">
        <v>14</v>
      </c>
      <c r="E1228" s="35">
        <v>638.5</v>
      </c>
      <c r="F1228" s="35">
        <v>642.5</v>
      </c>
      <c r="G1228" s="35">
        <v>0</v>
      </c>
      <c r="H1228" s="51">
        <v>8000</v>
      </c>
      <c r="I1228" s="52">
        <v>0</v>
      </c>
      <c r="J1228" s="53">
        <v>8000</v>
      </c>
    </row>
    <row r="1229" s="6" customFormat="1" customHeight="1" spans="1:10">
      <c r="A1229" s="48">
        <v>43560</v>
      </c>
      <c r="B1229" s="32" t="s">
        <v>319</v>
      </c>
      <c r="C1229" s="33">
        <v>24000</v>
      </c>
      <c r="D1229" s="33" t="s">
        <v>14</v>
      </c>
      <c r="E1229" s="35">
        <v>59.5</v>
      </c>
      <c r="F1229" s="35">
        <v>60</v>
      </c>
      <c r="G1229" s="35">
        <v>0</v>
      </c>
      <c r="H1229" s="51">
        <v>12000</v>
      </c>
      <c r="I1229" s="52">
        <v>0</v>
      </c>
      <c r="J1229" s="53">
        <v>12000</v>
      </c>
    </row>
    <row r="1230" s="6" customFormat="1" customHeight="1" spans="1:10">
      <c r="A1230" s="48">
        <v>43559</v>
      </c>
      <c r="B1230" s="32" t="s">
        <v>293</v>
      </c>
      <c r="C1230" s="33">
        <v>8000</v>
      </c>
      <c r="D1230" s="33" t="s">
        <v>16</v>
      </c>
      <c r="E1230" s="35">
        <v>131.4</v>
      </c>
      <c r="F1230" s="35">
        <v>132</v>
      </c>
      <c r="G1230" s="35">
        <v>0</v>
      </c>
      <c r="H1230" s="51">
        <v>-4799.99999999995</v>
      </c>
      <c r="I1230" s="52">
        <v>0</v>
      </c>
      <c r="J1230" s="53">
        <v>-4799.99999999995</v>
      </c>
    </row>
    <row r="1231" s="6" customFormat="1" customHeight="1" spans="1:10">
      <c r="A1231" s="48">
        <v>43559</v>
      </c>
      <c r="B1231" s="32" t="s">
        <v>347</v>
      </c>
      <c r="C1231" s="33">
        <v>2200</v>
      </c>
      <c r="D1231" s="33" t="s">
        <v>14</v>
      </c>
      <c r="E1231" s="35">
        <v>775</v>
      </c>
      <c r="F1231" s="35">
        <v>768</v>
      </c>
      <c r="G1231" s="35">
        <v>0</v>
      </c>
      <c r="H1231" s="51">
        <v>-15400</v>
      </c>
      <c r="I1231" s="52">
        <v>0</v>
      </c>
      <c r="J1231" s="53">
        <v>-15400</v>
      </c>
    </row>
    <row r="1232" s="6" customFormat="1" customHeight="1" spans="1:10">
      <c r="A1232" s="48">
        <v>43558</v>
      </c>
      <c r="B1232" s="32" t="s">
        <v>348</v>
      </c>
      <c r="C1232" s="33">
        <v>1500</v>
      </c>
      <c r="D1232" s="33" t="s">
        <v>14</v>
      </c>
      <c r="E1232" s="35">
        <v>739</v>
      </c>
      <c r="F1232" s="35">
        <v>745</v>
      </c>
      <c r="G1232" s="35">
        <v>0</v>
      </c>
      <c r="H1232" s="51">
        <v>9000</v>
      </c>
      <c r="I1232" s="52">
        <v>0</v>
      </c>
      <c r="J1232" s="53">
        <v>9000</v>
      </c>
    </row>
    <row r="1233" s="6" customFormat="1" customHeight="1" spans="1:10">
      <c r="A1233" s="48">
        <v>43557</v>
      </c>
      <c r="B1233" s="32" t="s">
        <v>293</v>
      </c>
      <c r="C1233" s="33">
        <v>8000</v>
      </c>
      <c r="D1233" s="33" t="s">
        <v>14</v>
      </c>
      <c r="E1233" s="35">
        <v>136</v>
      </c>
      <c r="F1233" s="35">
        <v>135</v>
      </c>
      <c r="G1233" s="35">
        <v>0</v>
      </c>
      <c r="H1233" s="51">
        <v>-8000</v>
      </c>
      <c r="I1233" s="52">
        <v>0</v>
      </c>
      <c r="J1233" s="53">
        <v>-8000</v>
      </c>
    </row>
    <row r="1234" s="6" customFormat="1" customHeight="1" spans="1:10">
      <c r="A1234" s="48">
        <v>43557</v>
      </c>
      <c r="B1234" s="32" t="s">
        <v>274</v>
      </c>
      <c r="C1234" s="33">
        <v>1500</v>
      </c>
      <c r="D1234" s="33" t="s">
        <v>14</v>
      </c>
      <c r="E1234" s="35">
        <v>1360</v>
      </c>
      <c r="F1234" s="35">
        <v>1366</v>
      </c>
      <c r="G1234" s="35">
        <v>0</v>
      </c>
      <c r="H1234" s="51">
        <v>9000</v>
      </c>
      <c r="I1234" s="52">
        <v>0</v>
      </c>
      <c r="J1234" s="53">
        <v>9000</v>
      </c>
    </row>
    <row r="1235" s="6" customFormat="1" customHeight="1" spans="1:10">
      <c r="A1235" s="48">
        <v>43556</v>
      </c>
      <c r="B1235" s="32" t="s">
        <v>321</v>
      </c>
      <c r="C1235" s="33">
        <v>16000</v>
      </c>
      <c r="D1235" s="33" t="s">
        <v>14</v>
      </c>
      <c r="E1235" s="35">
        <v>41.15</v>
      </c>
      <c r="F1235" s="35">
        <v>41.6</v>
      </c>
      <c r="G1235" s="35">
        <v>0</v>
      </c>
      <c r="H1235" s="51">
        <v>7200.00000000005</v>
      </c>
      <c r="I1235" s="52">
        <v>0</v>
      </c>
      <c r="J1235" s="53">
        <v>7200.00000000005</v>
      </c>
    </row>
    <row r="1236" s="6" customFormat="1" customHeight="1" spans="1:10">
      <c r="A1236" s="55"/>
      <c r="B1236" s="55"/>
      <c r="C1236" s="55"/>
      <c r="D1236" s="55"/>
      <c r="E1236" s="55"/>
      <c r="F1236" s="55"/>
      <c r="G1236" s="55"/>
      <c r="H1236" s="55"/>
      <c r="I1236" s="55"/>
      <c r="J1236" s="55"/>
    </row>
    <row r="1237" s="6" customFormat="1" customHeight="1" spans="1:10">
      <c r="A1237" s="19"/>
      <c r="B1237" s="19"/>
      <c r="C1237" s="19"/>
      <c r="D1237" s="19"/>
      <c r="E1237" s="19"/>
      <c r="F1237" s="19"/>
      <c r="G1237" s="19" t="s">
        <v>341</v>
      </c>
      <c r="H1237" s="20">
        <f>SUM(H10:H1235)</f>
        <v>7077453</v>
      </c>
      <c r="I1237" s="19"/>
      <c r="J1237" s="20">
        <f>SUM(J10:J1235)</f>
        <v>11475483.75</v>
      </c>
    </row>
    <row r="1238" s="6" customFormat="1" customHeight="1" spans="1:10">
      <c r="A1238" s="57"/>
      <c r="B1238" s="58"/>
      <c r="C1238" s="58"/>
      <c r="D1238" s="59"/>
      <c r="E1238" s="59"/>
      <c r="F1238" s="60">
        <v>43525</v>
      </c>
      <c r="G1238" s="58"/>
      <c r="H1238" s="58"/>
      <c r="I1238" s="61"/>
      <c r="J1238" s="61"/>
    </row>
    <row r="1239" s="6" customFormat="1" customHeight="1" spans="1:10">
      <c r="A1239" s="55"/>
      <c r="B1239" s="55"/>
      <c r="C1239" s="55"/>
      <c r="D1239" s="55"/>
      <c r="E1239" s="55"/>
      <c r="F1239" s="55"/>
      <c r="G1239" s="55"/>
      <c r="H1239" s="55"/>
      <c r="I1239" s="55"/>
      <c r="J1239" s="55"/>
    </row>
    <row r="1240" s="6" customFormat="1" customHeight="1" spans="1:10">
      <c r="A1240" s="48">
        <v>43553</v>
      </c>
      <c r="B1240" s="32" t="s">
        <v>349</v>
      </c>
      <c r="C1240" s="33">
        <v>9000</v>
      </c>
      <c r="D1240" s="33" t="s">
        <v>14</v>
      </c>
      <c r="E1240" s="35">
        <v>105</v>
      </c>
      <c r="F1240" s="35">
        <v>106</v>
      </c>
      <c r="G1240" s="35">
        <v>107</v>
      </c>
      <c r="H1240" s="51">
        <v>9000</v>
      </c>
      <c r="I1240" s="52">
        <v>9000</v>
      </c>
      <c r="J1240" s="53">
        <v>18000</v>
      </c>
    </row>
    <row r="1241" s="6" customFormat="1" customHeight="1" spans="1:10">
      <c r="A1241" s="48">
        <v>43552</v>
      </c>
      <c r="B1241" s="32" t="s">
        <v>350</v>
      </c>
      <c r="C1241" s="33">
        <v>4000</v>
      </c>
      <c r="D1241" s="33" t="s">
        <v>14</v>
      </c>
      <c r="E1241" s="35">
        <v>268</v>
      </c>
      <c r="F1241" s="35">
        <v>270</v>
      </c>
      <c r="G1241" s="35">
        <v>272</v>
      </c>
      <c r="H1241" s="51">
        <v>8000</v>
      </c>
      <c r="I1241" s="52">
        <v>8000</v>
      </c>
      <c r="J1241" s="53">
        <v>16000</v>
      </c>
    </row>
    <row r="1242" s="6" customFormat="1" customHeight="1" spans="1:10">
      <c r="A1242" s="48">
        <v>43552</v>
      </c>
      <c r="B1242" s="32" t="s">
        <v>114</v>
      </c>
      <c r="C1242" s="33">
        <v>2000</v>
      </c>
      <c r="D1242" s="33" t="s">
        <v>14</v>
      </c>
      <c r="E1242" s="35">
        <v>631</v>
      </c>
      <c r="F1242" s="35">
        <v>625</v>
      </c>
      <c r="G1242" s="35">
        <v>0</v>
      </c>
      <c r="H1242" s="51">
        <v>-12000</v>
      </c>
      <c r="I1242" s="52">
        <v>0</v>
      </c>
      <c r="J1242" s="53">
        <v>-12000</v>
      </c>
    </row>
    <row r="1243" s="6" customFormat="1" customHeight="1" spans="1:10">
      <c r="A1243" s="48">
        <v>43551</v>
      </c>
      <c r="B1243" s="32" t="s">
        <v>351</v>
      </c>
      <c r="C1243" s="33">
        <v>26400</v>
      </c>
      <c r="D1243" s="33" t="s">
        <v>14</v>
      </c>
      <c r="E1243" s="35">
        <v>45.55</v>
      </c>
      <c r="F1243" s="35">
        <v>46</v>
      </c>
      <c r="G1243" s="35">
        <v>46.5</v>
      </c>
      <c r="H1243" s="51">
        <v>11880.0000000001</v>
      </c>
      <c r="I1243" s="52">
        <v>0</v>
      </c>
      <c r="J1243" s="53">
        <v>11880.0000000001</v>
      </c>
    </row>
    <row r="1244" s="6" customFormat="1" customHeight="1" spans="1:10">
      <c r="A1244" s="48">
        <v>43551</v>
      </c>
      <c r="B1244" s="32" t="s">
        <v>325</v>
      </c>
      <c r="C1244" s="33">
        <v>16000</v>
      </c>
      <c r="D1244" s="33" t="s">
        <v>14</v>
      </c>
      <c r="E1244" s="35">
        <v>113.2</v>
      </c>
      <c r="F1244" s="35">
        <v>112.6</v>
      </c>
      <c r="G1244" s="35">
        <v>0</v>
      </c>
      <c r="H1244" s="51">
        <v>-9600.00000000014</v>
      </c>
      <c r="I1244" s="52">
        <v>0</v>
      </c>
      <c r="J1244" s="53">
        <v>-9600.00000000014</v>
      </c>
    </row>
    <row r="1245" s="6" customFormat="1" customHeight="1" spans="1:10">
      <c r="A1245" s="48">
        <v>43550</v>
      </c>
      <c r="B1245" s="32" t="s">
        <v>351</v>
      </c>
      <c r="C1245" s="33">
        <v>26400</v>
      </c>
      <c r="D1245" s="33" t="s">
        <v>14</v>
      </c>
      <c r="E1245" s="35">
        <v>45</v>
      </c>
      <c r="F1245" s="35">
        <v>45</v>
      </c>
      <c r="G1245" s="35">
        <v>0</v>
      </c>
      <c r="H1245" s="51">
        <v>0</v>
      </c>
      <c r="I1245" s="52">
        <v>0</v>
      </c>
      <c r="J1245" s="53">
        <v>0</v>
      </c>
    </row>
    <row r="1246" s="6" customFormat="1" customHeight="1" spans="1:10">
      <c r="A1246" s="48">
        <v>43550</v>
      </c>
      <c r="B1246" s="32" t="s">
        <v>312</v>
      </c>
      <c r="C1246" s="33">
        <v>12000</v>
      </c>
      <c r="D1246" s="33" t="s">
        <v>14</v>
      </c>
      <c r="E1246" s="35">
        <v>102</v>
      </c>
      <c r="F1246" s="35">
        <v>102.8</v>
      </c>
      <c r="G1246" s="35">
        <v>0</v>
      </c>
      <c r="H1246" s="51">
        <v>9599.99999999997</v>
      </c>
      <c r="I1246" s="52">
        <v>0</v>
      </c>
      <c r="J1246" s="53">
        <v>9599.99999999997</v>
      </c>
    </row>
    <row r="1247" s="6" customFormat="1" customHeight="1" spans="1:10">
      <c r="A1247" s="48">
        <v>43546</v>
      </c>
      <c r="B1247" s="32" t="s">
        <v>34</v>
      </c>
      <c r="C1247" s="33">
        <v>12000</v>
      </c>
      <c r="D1247" s="33" t="s">
        <v>14</v>
      </c>
      <c r="E1247" s="35">
        <v>141.5</v>
      </c>
      <c r="F1247" s="35">
        <v>142.5</v>
      </c>
      <c r="G1247" s="35">
        <v>0</v>
      </c>
      <c r="H1247" s="51">
        <v>12000</v>
      </c>
      <c r="I1247" s="52">
        <v>0</v>
      </c>
      <c r="J1247" s="53">
        <v>12000</v>
      </c>
    </row>
    <row r="1248" s="6" customFormat="1" customHeight="1" spans="1:10">
      <c r="A1248" s="48">
        <v>43544</v>
      </c>
      <c r="B1248" s="32" t="s">
        <v>352</v>
      </c>
      <c r="C1248" s="33">
        <v>16000</v>
      </c>
      <c r="D1248" s="33" t="s">
        <v>14</v>
      </c>
      <c r="E1248" s="35">
        <v>109.65</v>
      </c>
      <c r="F1248" s="35">
        <v>110.15</v>
      </c>
      <c r="G1248" s="35">
        <v>110.65</v>
      </c>
      <c r="H1248" s="51">
        <v>8000</v>
      </c>
      <c r="I1248" s="52">
        <v>8000</v>
      </c>
      <c r="J1248" s="53">
        <v>16000</v>
      </c>
    </row>
    <row r="1249" s="6" customFormat="1" customHeight="1" spans="1:10">
      <c r="A1249" s="48">
        <v>43543</v>
      </c>
      <c r="B1249" s="32" t="s">
        <v>346</v>
      </c>
      <c r="C1249" s="33">
        <v>24000</v>
      </c>
      <c r="D1249" s="33" t="s">
        <v>14</v>
      </c>
      <c r="E1249" s="35">
        <v>52.55</v>
      </c>
      <c r="F1249" s="35">
        <v>53</v>
      </c>
      <c r="G1249" s="35">
        <v>0</v>
      </c>
      <c r="H1249" s="51">
        <v>10800.0000000001</v>
      </c>
      <c r="I1249" s="52">
        <v>0</v>
      </c>
      <c r="J1249" s="53">
        <v>10800.0000000001</v>
      </c>
    </row>
    <row r="1250" s="6" customFormat="1" customHeight="1" spans="1:10">
      <c r="A1250" s="48">
        <v>43542</v>
      </c>
      <c r="B1250" s="32" t="s">
        <v>281</v>
      </c>
      <c r="C1250" s="33">
        <v>8000</v>
      </c>
      <c r="D1250" s="33" t="s">
        <v>14</v>
      </c>
      <c r="E1250" s="35">
        <v>138</v>
      </c>
      <c r="F1250" s="35">
        <v>139</v>
      </c>
      <c r="G1250" s="35">
        <v>140</v>
      </c>
      <c r="H1250" s="51">
        <v>8000</v>
      </c>
      <c r="I1250" s="52">
        <v>8000</v>
      </c>
      <c r="J1250" s="53">
        <v>16000</v>
      </c>
    </row>
    <row r="1251" s="6" customFormat="1" customHeight="1" spans="1:10">
      <c r="A1251" s="48">
        <v>43542</v>
      </c>
      <c r="B1251" s="32" t="s">
        <v>66</v>
      </c>
      <c r="C1251" s="33">
        <v>2400</v>
      </c>
      <c r="D1251" s="33" t="s">
        <v>14</v>
      </c>
      <c r="E1251" s="35">
        <v>752</v>
      </c>
      <c r="F1251" s="35">
        <v>756</v>
      </c>
      <c r="G1251" s="35">
        <v>0</v>
      </c>
      <c r="H1251" s="51">
        <v>9600</v>
      </c>
      <c r="I1251" s="52">
        <v>0</v>
      </c>
      <c r="J1251" s="53">
        <v>9600</v>
      </c>
    </row>
    <row r="1252" s="6" customFormat="1" customHeight="1" spans="1:10">
      <c r="A1252" s="48">
        <v>43539</v>
      </c>
      <c r="B1252" s="32" t="s">
        <v>325</v>
      </c>
      <c r="C1252" s="33">
        <v>16000</v>
      </c>
      <c r="D1252" s="33" t="s">
        <v>14</v>
      </c>
      <c r="E1252" s="35">
        <v>108.2</v>
      </c>
      <c r="F1252" s="35">
        <v>108.7</v>
      </c>
      <c r="G1252" s="35">
        <v>109.2</v>
      </c>
      <c r="H1252" s="51">
        <v>8000</v>
      </c>
      <c r="I1252" s="52">
        <v>8000</v>
      </c>
      <c r="J1252" s="53">
        <v>16000</v>
      </c>
    </row>
    <row r="1253" s="6" customFormat="1" customHeight="1" spans="1:10">
      <c r="A1253" s="48">
        <v>43539</v>
      </c>
      <c r="B1253" s="32" t="s">
        <v>189</v>
      </c>
      <c r="C1253" s="33">
        <v>2400</v>
      </c>
      <c r="D1253" s="33" t="s">
        <v>14</v>
      </c>
      <c r="E1253" s="35">
        <v>618</v>
      </c>
      <c r="F1253" s="35">
        <v>622</v>
      </c>
      <c r="G1253" s="35">
        <v>626</v>
      </c>
      <c r="H1253" s="51">
        <v>9600</v>
      </c>
      <c r="I1253" s="52">
        <v>9600</v>
      </c>
      <c r="J1253" s="53">
        <v>19200</v>
      </c>
    </row>
    <row r="1254" s="6" customFormat="1" customHeight="1" spans="1:10">
      <c r="A1254" s="48">
        <v>43538</v>
      </c>
      <c r="B1254" s="32" t="s">
        <v>287</v>
      </c>
      <c r="C1254" s="33">
        <v>16000</v>
      </c>
      <c r="D1254" s="33" t="s">
        <v>14</v>
      </c>
      <c r="E1254" s="35">
        <v>63</v>
      </c>
      <c r="F1254" s="35">
        <v>63.5</v>
      </c>
      <c r="G1254" s="35">
        <v>64</v>
      </c>
      <c r="H1254" s="51">
        <v>8000</v>
      </c>
      <c r="I1254" s="52">
        <v>8000</v>
      </c>
      <c r="J1254" s="53">
        <v>16000</v>
      </c>
    </row>
    <row r="1255" s="6" customFormat="1" customHeight="1" spans="1:10">
      <c r="A1255" s="48">
        <v>43538</v>
      </c>
      <c r="B1255" s="32" t="s">
        <v>249</v>
      </c>
      <c r="C1255" s="33">
        <v>1200</v>
      </c>
      <c r="D1255" s="33" t="s">
        <v>14</v>
      </c>
      <c r="E1255" s="35">
        <v>942</v>
      </c>
      <c r="F1255" s="35">
        <v>949</v>
      </c>
      <c r="G1255" s="35">
        <v>0</v>
      </c>
      <c r="H1255" s="51">
        <v>8400</v>
      </c>
      <c r="I1255" s="52">
        <v>0</v>
      </c>
      <c r="J1255" s="53">
        <v>8400</v>
      </c>
    </row>
    <row r="1256" s="6" customFormat="1" customHeight="1" spans="1:10">
      <c r="A1256" s="48">
        <v>43538</v>
      </c>
      <c r="B1256" s="32" t="s">
        <v>324</v>
      </c>
      <c r="C1256" s="33">
        <v>8000</v>
      </c>
      <c r="D1256" s="33" t="s">
        <v>14</v>
      </c>
      <c r="E1256" s="35">
        <v>45.5</v>
      </c>
      <c r="F1256" s="35">
        <v>46.35</v>
      </c>
      <c r="G1256" s="35">
        <v>0</v>
      </c>
      <c r="H1256" s="51">
        <v>6800.00000000001</v>
      </c>
      <c r="I1256" s="52">
        <v>0</v>
      </c>
      <c r="J1256" s="53">
        <v>6800.00000000001</v>
      </c>
    </row>
    <row r="1257" s="6" customFormat="1" customHeight="1" spans="1:10">
      <c r="A1257" s="48">
        <v>43538</v>
      </c>
      <c r="B1257" s="32" t="s">
        <v>346</v>
      </c>
      <c r="C1257" s="33">
        <v>24000</v>
      </c>
      <c r="D1257" s="33" t="s">
        <v>14</v>
      </c>
      <c r="E1257" s="35">
        <v>50.75</v>
      </c>
      <c r="F1257" s="35">
        <v>50.25</v>
      </c>
      <c r="G1257" s="35">
        <v>64</v>
      </c>
      <c r="H1257" s="51">
        <v>-12000</v>
      </c>
      <c r="I1257" s="52">
        <v>0</v>
      </c>
      <c r="J1257" s="53">
        <v>-12000</v>
      </c>
    </row>
    <row r="1258" s="6" customFormat="1" customHeight="1" spans="1:10">
      <c r="A1258" s="48">
        <v>43537</v>
      </c>
      <c r="B1258" s="32" t="s">
        <v>66</v>
      </c>
      <c r="C1258" s="33">
        <v>2400</v>
      </c>
      <c r="D1258" s="33" t="s">
        <v>14</v>
      </c>
      <c r="E1258" s="35">
        <v>743</v>
      </c>
      <c r="F1258" s="35">
        <v>743</v>
      </c>
      <c r="G1258" s="35">
        <v>0</v>
      </c>
      <c r="H1258" s="51">
        <v>0</v>
      </c>
      <c r="I1258" s="52">
        <v>0</v>
      </c>
      <c r="J1258" s="53">
        <v>0</v>
      </c>
    </row>
    <row r="1259" s="6" customFormat="1" customHeight="1" spans="1:10">
      <c r="A1259" s="48">
        <v>43537</v>
      </c>
      <c r="B1259" s="32" t="s">
        <v>345</v>
      </c>
      <c r="C1259" s="33">
        <v>26400</v>
      </c>
      <c r="D1259" s="33" t="s">
        <v>14</v>
      </c>
      <c r="E1259" s="35">
        <v>42.5</v>
      </c>
      <c r="F1259" s="35">
        <v>41.8</v>
      </c>
      <c r="G1259" s="35">
        <v>0</v>
      </c>
      <c r="H1259" s="51">
        <v>-18480.0000000001</v>
      </c>
      <c r="I1259" s="52">
        <v>0</v>
      </c>
      <c r="J1259" s="53">
        <v>-18480.0000000001</v>
      </c>
    </row>
    <row r="1260" s="6" customFormat="1" customHeight="1" spans="1:10">
      <c r="A1260" s="48">
        <v>43536</v>
      </c>
      <c r="B1260" s="32" t="s">
        <v>73</v>
      </c>
      <c r="C1260" s="33">
        <v>8000</v>
      </c>
      <c r="D1260" s="33" t="s">
        <v>14</v>
      </c>
      <c r="E1260" s="35">
        <v>144</v>
      </c>
      <c r="F1260" s="35">
        <v>145</v>
      </c>
      <c r="G1260" s="35">
        <v>146</v>
      </c>
      <c r="H1260" s="51">
        <v>8000</v>
      </c>
      <c r="I1260" s="52">
        <v>8000</v>
      </c>
      <c r="J1260" s="53">
        <v>16000</v>
      </c>
    </row>
    <row r="1261" s="6" customFormat="1" customHeight="1" spans="1:10">
      <c r="A1261" s="48">
        <v>43535</v>
      </c>
      <c r="B1261" s="32" t="s">
        <v>349</v>
      </c>
      <c r="C1261" s="33">
        <v>9000</v>
      </c>
      <c r="D1261" s="33" t="s">
        <v>14</v>
      </c>
      <c r="E1261" s="35">
        <v>98</v>
      </c>
      <c r="F1261" s="35">
        <v>99</v>
      </c>
      <c r="G1261" s="35">
        <v>100</v>
      </c>
      <c r="H1261" s="51">
        <v>9000</v>
      </c>
      <c r="I1261" s="52">
        <v>9000</v>
      </c>
      <c r="J1261" s="53">
        <v>18000</v>
      </c>
    </row>
    <row r="1262" s="6" customFormat="1" customHeight="1" spans="1:10">
      <c r="A1262" s="48">
        <v>43535</v>
      </c>
      <c r="B1262" s="32" t="s">
        <v>345</v>
      </c>
      <c r="C1262" s="33">
        <v>27000</v>
      </c>
      <c r="D1262" s="33" t="s">
        <v>14</v>
      </c>
      <c r="E1262" s="35">
        <v>41.5</v>
      </c>
      <c r="F1262" s="35">
        <v>42</v>
      </c>
      <c r="G1262" s="35">
        <v>100</v>
      </c>
      <c r="H1262" s="51">
        <v>13500</v>
      </c>
      <c r="I1262" s="52">
        <v>0</v>
      </c>
      <c r="J1262" s="53">
        <v>13500</v>
      </c>
    </row>
    <row r="1263" s="6" customFormat="1" customHeight="1" spans="1:10">
      <c r="A1263" s="48">
        <v>43532</v>
      </c>
      <c r="B1263" s="32" t="s">
        <v>325</v>
      </c>
      <c r="C1263" s="33">
        <v>16000</v>
      </c>
      <c r="D1263" s="33" t="s">
        <v>14</v>
      </c>
      <c r="E1263" s="35">
        <v>100.8</v>
      </c>
      <c r="F1263" s="35">
        <v>100.8</v>
      </c>
      <c r="G1263" s="35">
        <v>0</v>
      </c>
      <c r="H1263" s="51">
        <v>0</v>
      </c>
      <c r="I1263" s="52">
        <v>0</v>
      </c>
      <c r="J1263" s="53">
        <v>0</v>
      </c>
    </row>
    <row r="1264" s="6" customFormat="1" customHeight="1" spans="1:10">
      <c r="A1264" s="48">
        <v>43531</v>
      </c>
      <c r="B1264" s="32" t="s">
        <v>338</v>
      </c>
      <c r="C1264" s="33">
        <v>14000</v>
      </c>
      <c r="D1264" s="33" t="s">
        <v>14</v>
      </c>
      <c r="E1264" s="35">
        <v>85.5</v>
      </c>
      <c r="F1264" s="35">
        <v>86.1</v>
      </c>
      <c r="G1264" s="35">
        <v>86.65</v>
      </c>
      <c r="H1264" s="51">
        <v>8399.99999999992</v>
      </c>
      <c r="I1264" s="52">
        <v>7700.00000000016</v>
      </c>
      <c r="J1264" s="53">
        <v>16100.0000000001</v>
      </c>
    </row>
    <row r="1265" s="6" customFormat="1" customHeight="1" spans="1:10">
      <c r="A1265" s="48">
        <v>43530</v>
      </c>
      <c r="B1265" s="32" t="s">
        <v>346</v>
      </c>
      <c r="C1265" s="33">
        <v>24000</v>
      </c>
      <c r="D1265" s="33" t="s">
        <v>14</v>
      </c>
      <c r="E1265" s="35">
        <v>52.2</v>
      </c>
      <c r="F1265" s="35">
        <v>51.4</v>
      </c>
      <c r="G1265" s="35">
        <v>0</v>
      </c>
      <c r="H1265" s="51">
        <v>-19200.0000000001</v>
      </c>
      <c r="I1265" s="52">
        <v>0</v>
      </c>
      <c r="J1265" s="53">
        <v>-19200.0000000001</v>
      </c>
    </row>
    <row r="1266" s="6" customFormat="1" customHeight="1" spans="1:10">
      <c r="A1266" s="48">
        <v>43529</v>
      </c>
      <c r="B1266" s="32" t="s">
        <v>225</v>
      </c>
      <c r="C1266" s="33">
        <v>3000</v>
      </c>
      <c r="D1266" s="33" t="s">
        <v>14</v>
      </c>
      <c r="E1266" s="35">
        <v>536.5</v>
      </c>
      <c r="F1266" s="35">
        <v>540</v>
      </c>
      <c r="G1266" s="35">
        <v>544</v>
      </c>
      <c r="H1266" s="51">
        <v>10500</v>
      </c>
      <c r="I1266" s="52">
        <v>12000</v>
      </c>
      <c r="J1266" s="63">
        <v>22500</v>
      </c>
    </row>
    <row r="1267" s="6" customFormat="1" customHeight="1" spans="1:10">
      <c r="A1267" s="48">
        <v>43529</v>
      </c>
      <c r="B1267" s="32" t="s">
        <v>333</v>
      </c>
      <c r="C1267" s="33">
        <v>18000</v>
      </c>
      <c r="D1267" s="33" t="s">
        <v>14</v>
      </c>
      <c r="E1267" s="35">
        <v>63</v>
      </c>
      <c r="F1267" s="35">
        <v>63</v>
      </c>
      <c r="G1267" s="35">
        <v>88</v>
      </c>
      <c r="H1267" s="51">
        <v>0</v>
      </c>
      <c r="I1267" s="52">
        <v>0</v>
      </c>
      <c r="J1267" s="63">
        <v>0</v>
      </c>
    </row>
    <row r="1268" s="6" customFormat="1" customHeight="1" spans="1:10">
      <c r="A1268" s="48">
        <v>43525</v>
      </c>
      <c r="B1268" s="32" t="s">
        <v>325</v>
      </c>
      <c r="C1268" s="33">
        <v>16000</v>
      </c>
      <c r="D1268" s="33" t="s">
        <v>14</v>
      </c>
      <c r="E1268" s="35">
        <v>86.7</v>
      </c>
      <c r="F1268" s="35">
        <v>87.2</v>
      </c>
      <c r="G1268" s="35">
        <v>88</v>
      </c>
      <c r="H1268" s="51">
        <v>8000</v>
      </c>
      <c r="I1268" s="52">
        <v>12800</v>
      </c>
      <c r="J1268" s="63">
        <v>20800</v>
      </c>
    </row>
    <row r="1269" s="6" customFormat="1" customHeight="1" spans="1:10">
      <c r="A1269" s="48">
        <v>43525</v>
      </c>
      <c r="B1269" s="32" t="s">
        <v>353</v>
      </c>
      <c r="C1269" s="33">
        <v>1800</v>
      </c>
      <c r="D1269" s="33" t="s">
        <v>14</v>
      </c>
      <c r="E1269" s="35">
        <v>405.5</v>
      </c>
      <c r="F1269" s="35">
        <v>410.5</v>
      </c>
      <c r="G1269" s="35">
        <v>415.5</v>
      </c>
      <c r="H1269" s="51">
        <v>9000</v>
      </c>
      <c r="I1269" s="52">
        <v>9000</v>
      </c>
      <c r="J1269" s="63">
        <v>18000</v>
      </c>
    </row>
    <row r="1270" s="6" customFormat="1" customHeight="1" spans="1:10">
      <c r="A1270" s="48">
        <v>43525</v>
      </c>
      <c r="B1270" s="32" t="s">
        <v>287</v>
      </c>
      <c r="C1270" s="33">
        <v>16000</v>
      </c>
      <c r="D1270" s="33" t="s">
        <v>14</v>
      </c>
      <c r="E1270" s="35">
        <v>54.5</v>
      </c>
      <c r="F1270" s="35">
        <v>55</v>
      </c>
      <c r="G1270" s="35">
        <v>55.5</v>
      </c>
      <c r="H1270" s="51">
        <v>8000</v>
      </c>
      <c r="I1270" s="52">
        <v>8000</v>
      </c>
      <c r="J1270" s="63">
        <v>16000</v>
      </c>
    </row>
    <row r="1271" s="6" customFormat="1" customHeight="1" spans="1:10">
      <c r="A1271" s="48"/>
      <c r="B1271" s="32"/>
      <c r="C1271" s="33"/>
      <c r="D1271" s="33"/>
      <c r="E1271" s="35"/>
      <c r="F1271" s="35"/>
      <c r="G1271" s="35"/>
      <c r="H1271" s="51"/>
      <c r="I1271" s="51"/>
      <c r="J1271" s="51"/>
    </row>
    <row r="1272" s="6" customFormat="1" customHeight="1" spans="1:10">
      <c r="A1272" s="19"/>
      <c r="B1272" s="19"/>
      <c r="C1272" s="19"/>
      <c r="D1272" s="19"/>
      <c r="E1272" s="19"/>
      <c r="F1272" s="19"/>
      <c r="G1272" s="19" t="s">
        <v>341</v>
      </c>
      <c r="H1272" s="20">
        <f>SUM(H1239:H1270)</f>
        <v>130800</v>
      </c>
      <c r="I1272" s="19"/>
      <c r="J1272" s="20">
        <f>SUM(J1239:J1270)</f>
        <v>255900</v>
      </c>
    </row>
    <row r="1273" s="6" customFormat="1" customHeight="1" spans="1:10">
      <c r="A1273" s="48"/>
      <c r="B1273" s="32"/>
      <c r="C1273" s="33"/>
      <c r="D1273" s="33"/>
      <c r="E1273" s="35"/>
      <c r="F1273" s="35"/>
      <c r="G1273" s="35"/>
      <c r="H1273" s="51"/>
      <c r="I1273" s="51"/>
      <c r="J1273" s="51"/>
    </row>
    <row r="1274" s="6" customFormat="1" customHeight="1" spans="1:10">
      <c r="A1274" s="19"/>
      <c r="B1274" s="19"/>
      <c r="C1274" s="19"/>
      <c r="D1274" s="19"/>
      <c r="E1274" s="19"/>
      <c r="F1274" s="60">
        <v>43497</v>
      </c>
      <c r="G1274" s="19"/>
      <c r="H1274" s="19"/>
      <c r="I1274" s="19"/>
      <c r="J1274" s="19"/>
    </row>
    <row r="1275" s="6" customFormat="1" customHeight="1" spans="1:10">
      <c r="A1275" s="48">
        <v>43524</v>
      </c>
      <c r="B1275" s="32" t="s">
        <v>325</v>
      </c>
      <c r="C1275" s="33">
        <v>16000</v>
      </c>
      <c r="D1275" s="33" t="s">
        <v>14</v>
      </c>
      <c r="E1275" s="35">
        <v>85.1</v>
      </c>
      <c r="F1275" s="35">
        <v>85.6</v>
      </c>
      <c r="G1275" s="35">
        <v>0</v>
      </c>
      <c r="H1275" s="51">
        <v>8000</v>
      </c>
      <c r="I1275" s="51">
        <v>0</v>
      </c>
      <c r="J1275" s="63">
        <v>8000</v>
      </c>
    </row>
    <row r="1276" s="6" customFormat="1" customHeight="1" spans="1:10">
      <c r="A1276" s="62">
        <v>43523</v>
      </c>
      <c r="B1276" s="30" t="s">
        <v>332</v>
      </c>
      <c r="C1276" s="55">
        <v>24000</v>
      </c>
      <c r="D1276" s="55" t="s">
        <v>14</v>
      </c>
      <c r="E1276" s="53">
        <v>32</v>
      </c>
      <c r="F1276" s="53">
        <v>32.4</v>
      </c>
      <c r="G1276" s="53">
        <v>0</v>
      </c>
      <c r="H1276" s="54">
        <f t="shared" ref="H1276" si="1477">(F1276-E1276)*C1276</f>
        <v>9599.99999999997</v>
      </c>
      <c r="I1276" s="54">
        <v>0</v>
      </c>
      <c r="J1276" s="54">
        <f t="shared" ref="J1276" si="1478">(I1276+H1276)</f>
        <v>9599.99999999997</v>
      </c>
    </row>
    <row r="1277" s="6" customFormat="1" customHeight="1" spans="1:10">
      <c r="A1277" s="62">
        <v>43523</v>
      </c>
      <c r="B1277" s="30" t="s">
        <v>287</v>
      </c>
      <c r="C1277" s="55">
        <v>16000</v>
      </c>
      <c r="D1277" s="55" t="s">
        <v>14</v>
      </c>
      <c r="E1277" s="53">
        <v>53.75</v>
      </c>
      <c r="F1277" s="53">
        <v>54.25</v>
      </c>
      <c r="G1277" s="53">
        <v>0</v>
      </c>
      <c r="H1277" s="54">
        <f t="shared" ref="H1277" si="1479">(F1277-E1277)*C1277</f>
        <v>8000</v>
      </c>
      <c r="I1277" s="54">
        <v>0</v>
      </c>
      <c r="J1277" s="54">
        <f t="shared" ref="J1277" si="1480">(I1277+H1277)</f>
        <v>8000</v>
      </c>
    </row>
    <row r="1278" s="6" customFormat="1" customHeight="1" spans="1:10">
      <c r="A1278" s="62">
        <v>43522</v>
      </c>
      <c r="B1278" s="30" t="s">
        <v>269</v>
      </c>
      <c r="C1278" s="55">
        <v>1200</v>
      </c>
      <c r="D1278" s="55" t="s">
        <v>14</v>
      </c>
      <c r="E1278" s="53">
        <v>1108</v>
      </c>
      <c r="F1278" s="53">
        <v>1118</v>
      </c>
      <c r="G1278" s="53">
        <v>1128</v>
      </c>
      <c r="H1278" s="54">
        <f t="shared" ref="H1278" si="1481">(F1278-E1278)*C1278</f>
        <v>12000</v>
      </c>
      <c r="I1278" s="54">
        <f>SUM(G1278-F1278)*C1278</f>
        <v>12000</v>
      </c>
      <c r="J1278" s="54">
        <f t="shared" ref="J1278" si="1482">(I1278+H1278)</f>
        <v>24000</v>
      </c>
    </row>
    <row r="1279" s="6" customFormat="1" customHeight="1" spans="1:10">
      <c r="A1279" s="62">
        <v>43522</v>
      </c>
      <c r="B1279" s="30" t="s">
        <v>241</v>
      </c>
      <c r="C1279" s="55">
        <v>4000</v>
      </c>
      <c r="D1279" s="55" t="s">
        <v>14</v>
      </c>
      <c r="E1279" s="53">
        <v>594</v>
      </c>
      <c r="F1279" s="53">
        <v>598</v>
      </c>
      <c r="G1279" s="53">
        <v>602</v>
      </c>
      <c r="H1279" s="54">
        <f t="shared" ref="H1279" si="1483">(F1279-E1279)*C1279</f>
        <v>16000</v>
      </c>
      <c r="I1279" s="54">
        <f>SUM(G1279-F1279)*C1279</f>
        <v>16000</v>
      </c>
      <c r="J1279" s="54">
        <f t="shared" ref="J1279" si="1484">(I1279+H1279)</f>
        <v>32000</v>
      </c>
    </row>
    <row r="1280" s="6" customFormat="1" customHeight="1" spans="1:10">
      <c r="A1280" s="62">
        <v>43521</v>
      </c>
      <c r="B1280" s="30" t="s">
        <v>303</v>
      </c>
      <c r="C1280" s="55">
        <v>12000</v>
      </c>
      <c r="D1280" s="55" t="s">
        <v>14</v>
      </c>
      <c r="E1280" s="53">
        <v>114.5</v>
      </c>
      <c r="F1280" s="53">
        <v>115.25</v>
      </c>
      <c r="G1280" s="53">
        <v>0</v>
      </c>
      <c r="H1280" s="54">
        <f t="shared" ref="H1280:H1282" si="1485">(F1280-E1280)*C1280</f>
        <v>9000</v>
      </c>
      <c r="I1280" s="54">
        <v>0</v>
      </c>
      <c r="J1280" s="54">
        <f t="shared" ref="J1280:J1282" si="1486">(I1280+H1280)</f>
        <v>9000</v>
      </c>
    </row>
    <row r="1281" s="6" customFormat="1" customHeight="1" spans="1:10">
      <c r="A1281" s="62">
        <v>43521</v>
      </c>
      <c r="B1281" s="30" t="s">
        <v>354</v>
      </c>
      <c r="C1281" s="55">
        <v>3600</v>
      </c>
      <c r="D1281" s="55" t="s">
        <v>14</v>
      </c>
      <c r="E1281" s="53">
        <v>220</v>
      </c>
      <c r="F1281" s="53">
        <v>220</v>
      </c>
      <c r="G1281" s="53">
        <v>0</v>
      </c>
      <c r="H1281" s="54">
        <f t="shared" ref="H1281" si="1487">(F1281-E1281)*C1281</f>
        <v>0</v>
      </c>
      <c r="I1281" s="54">
        <v>0</v>
      </c>
      <c r="J1281" s="54">
        <f t="shared" ref="J1281" si="1488">(I1281+H1281)</f>
        <v>0</v>
      </c>
    </row>
    <row r="1282" s="6" customFormat="1" customHeight="1" spans="1:10">
      <c r="A1282" s="62">
        <v>43518</v>
      </c>
      <c r="B1282" s="30" t="s">
        <v>281</v>
      </c>
      <c r="C1282" s="55">
        <v>8000</v>
      </c>
      <c r="D1282" s="55" t="s">
        <v>14</v>
      </c>
      <c r="E1282" s="53">
        <v>117</v>
      </c>
      <c r="F1282" s="53">
        <v>118</v>
      </c>
      <c r="G1282" s="53">
        <v>119</v>
      </c>
      <c r="H1282" s="54">
        <f t="shared" si="1485"/>
        <v>8000</v>
      </c>
      <c r="I1282" s="54">
        <v>0</v>
      </c>
      <c r="J1282" s="54">
        <f t="shared" si="1486"/>
        <v>8000</v>
      </c>
    </row>
    <row r="1283" s="6" customFormat="1" customHeight="1" spans="1:10">
      <c r="A1283" s="62">
        <v>43518</v>
      </c>
      <c r="B1283" s="30" t="s">
        <v>346</v>
      </c>
      <c r="C1283" s="55">
        <v>24000</v>
      </c>
      <c r="D1283" s="55" t="s">
        <v>14</v>
      </c>
      <c r="E1283" s="53">
        <v>45.5</v>
      </c>
      <c r="F1283" s="53">
        <v>45.9</v>
      </c>
      <c r="G1283" s="53">
        <v>0</v>
      </c>
      <c r="H1283" s="54">
        <f t="shared" ref="H1283" si="1489">(F1283-E1283)*C1283</f>
        <v>9599.99999999997</v>
      </c>
      <c r="I1283" s="54">
        <v>0</v>
      </c>
      <c r="J1283" s="54">
        <f t="shared" ref="J1283" si="1490">(I1283+H1283)</f>
        <v>9599.99999999997</v>
      </c>
    </row>
    <row r="1284" s="6" customFormat="1" customHeight="1" spans="1:10">
      <c r="A1284" s="62">
        <v>43517</v>
      </c>
      <c r="B1284" s="30" t="s">
        <v>263</v>
      </c>
      <c r="C1284" s="55">
        <v>2000</v>
      </c>
      <c r="D1284" s="55" t="s">
        <v>14</v>
      </c>
      <c r="E1284" s="53">
        <v>498</v>
      </c>
      <c r="F1284" s="53">
        <v>502</v>
      </c>
      <c r="G1284" s="53">
        <v>0</v>
      </c>
      <c r="H1284" s="54">
        <f t="shared" ref="H1284" si="1491">(F1284-E1284)*C1284</f>
        <v>8000</v>
      </c>
      <c r="I1284" s="54">
        <v>0</v>
      </c>
      <c r="J1284" s="54">
        <f t="shared" ref="J1284" si="1492">(I1284+H1284)</f>
        <v>8000</v>
      </c>
    </row>
    <row r="1285" s="6" customFormat="1" customHeight="1" spans="1:10">
      <c r="A1285" s="62">
        <v>43517</v>
      </c>
      <c r="B1285" s="30" t="s">
        <v>332</v>
      </c>
      <c r="C1285" s="55">
        <v>24000</v>
      </c>
      <c r="D1285" s="55" t="s">
        <v>14</v>
      </c>
      <c r="E1285" s="53">
        <v>30.9</v>
      </c>
      <c r="F1285" s="53">
        <v>31.4</v>
      </c>
      <c r="G1285" s="53">
        <v>31.8</v>
      </c>
      <c r="H1285" s="54">
        <f t="shared" ref="H1285" si="1493">(F1285-E1285)*C1285</f>
        <v>12000</v>
      </c>
      <c r="I1285" s="54">
        <f>SUM(G1285-F1285)*C1285</f>
        <v>9600.00000000005</v>
      </c>
      <c r="J1285" s="54">
        <f t="shared" ref="J1285" si="1494">(I1285+H1285)</f>
        <v>21600.0000000001</v>
      </c>
    </row>
    <row r="1286" s="6" customFormat="1" customHeight="1" spans="1:10">
      <c r="A1286" s="62">
        <v>43515</v>
      </c>
      <c r="B1286" s="30" t="s">
        <v>349</v>
      </c>
      <c r="C1286" s="55">
        <v>9000</v>
      </c>
      <c r="D1286" s="55" t="s">
        <v>14</v>
      </c>
      <c r="E1286" s="53">
        <v>106</v>
      </c>
      <c r="F1286" s="53">
        <v>106.75</v>
      </c>
      <c r="G1286" s="53">
        <v>108</v>
      </c>
      <c r="H1286" s="54">
        <f t="shared" ref="H1286" si="1495">(F1286-E1286)*C1286</f>
        <v>6750</v>
      </c>
      <c r="I1286" s="54">
        <f>SUM(G1286-F1286)*C1286</f>
        <v>11250</v>
      </c>
      <c r="J1286" s="54">
        <f t="shared" ref="J1286" si="1496">(I1286+H1286)</f>
        <v>18000</v>
      </c>
    </row>
    <row r="1287" s="6" customFormat="1" customHeight="1" spans="1:10">
      <c r="A1287" s="62">
        <v>43515</v>
      </c>
      <c r="B1287" s="30" t="s">
        <v>223</v>
      </c>
      <c r="C1287" s="55">
        <v>6000</v>
      </c>
      <c r="D1287" s="55" t="s">
        <v>14</v>
      </c>
      <c r="E1287" s="53">
        <v>205.15</v>
      </c>
      <c r="F1287" s="53">
        <v>206.5</v>
      </c>
      <c r="G1287" s="53">
        <v>208</v>
      </c>
      <c r="H1287" s="54">
        <f t="shared" ref="H1287" si="1497">(F1287-E1287)*C1287</f>
        <v>8099.99999999997</v>
      </c>
      <c r="I1287" s="54">
        <f>SUM(G1287-F1287)*C1287</f>
        <v>9000</v>
      </c>
      <c r="J1287" s="54">
        <f t="shared" ref="J1287" si="1498">(I1287+H1287)</f>
        <v>17100</v>
      </c>
    </row>
    <row r="1288" s="6" customFormat="1" customHeight="1" spans="1:10">
      <c r="A1288" s="62">
        <v>43514</v>
      </c>
      <c r="B1288" s="30" t="s">
        <v>349</v>
      </c>
      <c r="C1288" s="55">
        <v>9000</v>
      </c>
      <c r="D1288" s="55" t="s">
        <v>14</v>
      </c>
      <c r="E1288" s="53">
        <v>84</v>
      </c>
      <c r="F1288" s="53">
        <v>82.8</v>
      </c>
      <c r="G1288" s="53">
        <v>0</v>
      </c>
      <c r="H1288" s="54">
        <f t="shared" ref="H1288" si="1499">(F1288-E1288)*C1288</f>
        <v>-10800</v>
      </c>
      <c r="I1288" s="54">
        <v>0</v>
      </c>
      <c r="J1288" s="54">
        <f t="shared" ref="J1288" si="1500">(I1288+H1288)</f>
        <v>-10800</v>
      </c>
    </row>
    <row r="1289" s="6" customFormat="1" customHeight="1" spans="1:10">
      <c r="A1289" s="62">
        <v>43511</v>
      </c>
      <c r="B1289" s="30" t="s">
        <v>349</v>
      </c>
      <c r="C1289" s="55">
        <v>9000</v>
      </c>
      <c r="D1289" s="55" t="s">
        <v>14</v>
      </c>
      <c r="E1289" s="53">
        <v>84</v>
      </c>
      <c r="F1289" s="53">
        <v>82.8</v>
      </c>
      <c r="G1289" s="53">
        <v>0</v>
      </c>
      <c r="H1289" s="54">
        <f t="shared" ref="H1289" si="1501">(F1289-E1289)*C1289</f>
        <v>-10800</v>
      </c>
      <c r="I1289" s="54">
        <v>0</v>
      </c>
      <c r="J1289" s="54">
        <f t="shared" ref="J1289" si="1502">(I1289+H1289)</f>
        <v>-10800</v>
      </c>
    </row>
    <row r="1290" s="6" customFormat="1" customHeight="1" spans="1:10">
      <c r="A1290" s="62">
        <v>43510</v>
      </c>
      <c r="B1290" s="30" t="s">
        <v>296</v>
      </c>
      <c r="C1290" s="55">
        <v>12000</v>
      </c>
      <c r="D1290" s="55" t="s">
        <v>14</v>
      </c>
      <c r="E1290" s="53">
        <v>101</v>
      </c>
      <c r="F1290" s="53">
        <v>99.9</v>
      </c>
      <c r="G1290" s="53">
        <v>0</v>
      </c>
      <c r="H1290" s="54">
        <f t="shared" ref="H1290" si="1503">(F1290-E1290)*C1290</f>
        <v>-13199.9999999999</v>
      </c>
      <c r="I1290" s="54">
        <v>0</v>
      </c>
      <c r="J1290" s="54">
        <f t="shared" ref="J1290" si="1504">(I1290+H1290)</f>
        <v>-13199.9999999999</v>
      </c>
    </row>
    <row r="1291" s="6" customFormat="1" customHeight="1" spans="1:10">
      <c r="A1291" s="62">
        <v>43510</v>
      </c>
      <c r="B1291" s="30" t="s">
        <v>321</v>
      </c>
      <c r="C1291" s="55">
        <v>16000</v>
      </c>
      <c r="D1291" s="55" t="s">
        <v>14</v>
      </c>
      <c r="E1291" s="53">
        <v>34</v>
      </c>
      <c r="F1291" s="53">
        <v>33.25</v>
      </c>
      <c r="G1291" s="53">
        <v>0</v>
      </c>
      <c r="H1291" s="54">
        <f t="shared" ref="H1291" si="1505">(F1291-E1291)*C1291</f>
        <v>-12000</v>
      </c>
      <c r="I1291" s="54">
        <v>0</v>
      </c>
      <c r="J1291" s="54">
        <f t="shared" ref="J1291" si="1506">(I1291+H1291)</f>
        <v>-12000</v>
      </c>
    </row>
    <row r="1292" s="6" customFormat="1" customHeight="1" spans="1:10">
      <c r="A1292" s="62">
        <v>43510</v>
      </c>
      <c r="B1292" s="30" t="s">
        <v>355</v>
      </c>
      <c r="C1292" s="55">
        <v>20000</v>
      </c>
      <c r="D1292" s="55" t="s">
        <v>14</v>
      </c>
      <c r="E1292" s="53">
        <v>45</v>
      </c>
      <c r="F1292" s="53">
        <v>45.5</v>
      </c>
      <c r="G1292" s="53">
        <v>0</v>
      </c>
      <c r="H1292" s="54">
        <f t="shared" ref="H1292" si="1507">(F1292-E1292)*C1292</f>
        <v>10000</v>
      </c>
      <c r="I1292" s="54">
        <v>0</v>
      </c>
      <c r="J1292" s="54">
        <f t="shared" ref="J1292" si="1508">(I1292+H1292)</f>
        <v>10000</v>
      </c>
    </row>
    <row r="1293" s="6" customFormat="1" customHeight="1" spans="1:10">
      <c r="A1293" s="62">
        <v>43510</v>
      </c>
      <c r="B1293" s="30" t="s">
        <v>352</v>
      </c>
      <c r="C1293" s="55">
        <v>16000</v>
      </c>
      <c r="D1293" s="55" t="s">
        <v>14</v>
      </c>
      <c r="E1293" s="53">
        <v>85.5</v>
      </c>
      <c r="F1293" s="53">
        <v>86</v>
      </c>
      <c r="G1293" s="53">
        <v>86.5</v>
      </c>
      <c r="H1293" s="54">
        <f t="shared" ref="H1293" si="1509">(F1293-E1293)*C1293</f>
        <v>8000</v>
      </c>
      <c r="I1293" s="54">
        <f>SUM(G1293-F1293)*C1293</f>
        <v>8000</v>
      </c>
      <c r="J1293" s="54">
        <f t="shared" ref="J1293" si="1510">(I1293+H1293)</f>
        <v>16000</v>
      </c>
    </row>
    <row r="1294" s="6" customFormat="1" customHeight="1" spans="1:10">
      <c r="A1294" s="62">
        <v>43510</v>
      </c>
      <c r="B1294" s="30" t="s">
        <v>225</v>
      </c>
      <c r="C1294" s="55">
        <v>3000</v>
      </c>
      <c r="D1294" s="55" t="s">
        <v>14</v>
      </c>
      <c r="E1294" s="53">
        <v>523</v>
      </c>
      <c r="F1294" s="53">
        <v>526</v>
      </c>
      <c r="G1294" s="53">
        <v>529</v>
      </c>
      <c r="H1294" s="54">
        <f t="shared" ref="H1294" si="1511">(F1294-E1294)*C1294</f>
        <v>9000</v>
      </c>
      <c r="I1294" s="54">
        <f>SUM(G1294-F1294)*C1294</f>
        <v>9000</v>
      </c>
      <c r="J1294" s="54">
        <f t="shared" ref="J1294" si="1512">(I1294+H1294)</f>
        <v>18000</v>
      </c>
    </row>
    <row r="1295" s="6" customFormat="1" customHeight="1" spans="1:10">
      <c r="A1295" s="62">
        <v>43509</v>
      </c>
      <c r="B1295" s="30" t="s">
        <v>223</v>
      </c>
      <c r="C1295" s="55">
        <v>6000</v>
      </c>
      <c r="D1295" s="55" t="s">
        <v>14</v>
      </c>
      <c r="E1295" s="53">
        <v>204</v>
      </c>
      <c r="F1295" s="53">
        <v>201.8</v>
      </c>
      <c r="G1295" s="53">
        <v>0</v>
      </c>
      <c r="H1295" s="54">
        <f t="shared" ref="H1295" si="1513">(F1295-E1295)*C1295</f>
        <v>-13199.9999999999</v>
      </c>
      <c r="I1295" s="54">
        <v>0</v>
      </c>
      <c r="J1295" s="54">
        <f t="shared" ref="J1295" si="1514">(I1295+H1295)</f>
        <v>-13199.9999999999</v>
      </c>
    </row>
    <row r="1296" s="6" customFormat="1" customHeight="1" spans="1:10">
      <c r="A1296" s="62">
        <v>43509</v>
      </c>
      <c r="B1296" s="30" t="s">
        <v>296</v>
      </c>
      <c r="C1296" s="55">
        <v>12000</v>
      </c>
      <c r="D1296" s="55" t="s">
        <v>14</v>
      </c>
      <c r="E1296" s="53">
        <v>102</v>
      </c>
      <c r="F1296" s="53">
        <v>102</v>
      </c>
      <c r="G1296" s="53">
        <v>0</v>
      </c>
      <c r="H1296" s="54">
        <f t="shared" ref="H1296" si="1515">(F1296-E1296)*C1296</f>
        <v>0</v>
      </c>
      <c r="I1296" s="54">
        <v>0</v>
      </c>
      <c r="J1296" s="54">
        <f t="shared" ref="J1296" si="1516">(I1296+H1296)</f>
        <v>0</v>
      </c>
    </row>
    <row r="1297" s="6" customFormat="1" customHeight="1" spans="1:10">
      <c r="A1297" s="62">
        <v>43508</v>
      </c>
      <c r="B1297" s="30" t="s">
        <v>279</v>
      </c>
      <c r="C1297" s="55">
        <v>1500</v>
      </c>
      <c r="D1297" s="55" t="s">
        <v>14</v>
      </c>
      <c r="E1297" s="53">
        <v>726</v>
      </c>
      <c r="F1297" s="53">
        <v>731.5</v>
      </c>
      <c r="G1297" s="53">
        <v>0</v>
      </c>
      <c r="H1297" s="54">
        <f t="shared" ref="H1297" si="1517">(F1297-E1297)*C1297</f>
        <v>8250</v>
      </c>
      <c r="I1297" s="54">
        <v>0</v>
      </c>
      <c r="J1297" s="54">
        <f t="shared" ref="J1297" si="1518">(I1297+H1297)</f>
        <v>8250</v>
      </c>
    </row>
    <row r="1298" s="6" customFormat="1" customHeight="1" spans="1:10">
      <c r="A1298" s="62">
        <v>43507</v>
      </c>
      <c r="B1298" s="30" t="s">
        <v>296</v>
      </c>
      <c r="C1298" s="55">
        <v>12000</v>
      </c>
      <c r="D1298" s="55" t="s">
        <v>14</v>
      </c>
      <c r="E1298" s="53">
        <v>101.2</v>
      </c>
      <c r="F1298" s="53">
        <v>102</v>
      </c>
      <c r="G1298" s="53">
        <v>0</v>
      </c>
      <c r="H1298" s="54">
        <f t="shared" ref="H1298" si="1519">(F1298-E1298)*C1298</f>
        <v>9599.99999999997</v>
      </c>
      <c r="I1298" s="54">
        <v>0</v>
      </c>
      <c r="J1298" s="54">
        <f t="shared" ref="J1298" si="1520">(I1298+H1298)</f>
        <v>9599.99999999997</v>
      </c>
    </row>
    <row r="1299" s="6" customFormat="1" customHeight="1" spans="1:10">
      <c r="A1299" s="62">
        <v>43507</v>
      </c>
      <c r="B1299" s="30" t="s">
        <v>223</v>
      </c>
      <c r="C1299" s="55">
        <v>6000</v>
      </c>
      <c r="D1299" s="55" t="s">
        <v>14</v>
      </c>
      <c r="E1299" s="53">
        <v>205</v>
      </c>
      <c r="F1299" s="53">
        <v>203.5</v>
      </c>
      <c r="G1299" s="53">
        <v>0</v>
      </c>
      <c r="H1299" s="54">
        <f t="shared" ref="H1299" si="1521">(F1299-E1299)*C1299</f>
        <v>-9000</v>
      </c>
      <c r="I1299" s="54">
        <v>0</v>
      </c>
      <c r="J1299" s="54">
        <f t="shared" ref="J1299" si="1522">(I1299+H1299)</f>
        <v>-9000</v>
      </c>
    </row>
    <row r="1300" s="6" customFormat="1" customHeight="1" spans="1:10">
      <c r="A1300" s="62">
        <v>43504</v>
      </c>
      <c r="B1300" s="30" t="s">
        <v>223</v>
      </c>
      <c r="C1300" s="55">
        <v>6000</v>
      </c>
      <c r="D1300" s="55" t="s">
        <v>14</v>
      </c>
      <c r="E1300" s="53">
        <v>209</v>
      </c>
      <c r="F1300" s="53">
        <v>210.5</v>
      </c>
      <c r="G1300" s="53">
        <v>0</v>
      </c>
      <c r="H1300" s="54">
        <f t="shared" ref="H1300" si="1523">(F1300-E1300)*C1300</f>
        <v>9000</v>
      </c>
      <c r="I1300" s="54">
        <v>0</v>
      </c>
      <c r="J1300" s="54">
        <f t="shared" ref="J1300" si="1524">(I1300+H1300)</f>
        <v>9000</v>
      </c>
    </row>
    <row r="1301" s="6" customFormat="1" customHeight="1" spans="1:10">
      <c r="A1301" s="62">
        <v>43503</v>
      </c>
      <c r="B1301" s="30" t="s">
        <v>296</v>
      </c>
      <c r="C1301" s="55">
        <v>12000</v>
      </c>
      <c r="D1301" s="55" t="s">
        <v>14</v>
      </c>
      <c r="E1301" s="53">
        <v>105.15</v>
      </c>
      <c r="F1301" s="53">
        <v>105.8</v>
      </c>
      <c r="G1301" s="53">
        <v>0</v>
      </c>
      <c r="H1301" s="54">
        <f t="shared" ref="H1301" si="1525">(F1301-E1301)*C1301</f>
        <v>7799.9999999999</v>
      </c>
      <c r="I1301" s="54">
        <v>0</v>
      </c>
      <c r="J1301" s="54">
        <f t="shared" ref="J1301" si="1526">(I1301+H1301)</f>
        <v>7799.9999999999</v>
      </c>
    </row>
    <row r="1302" s="6" customFormat="1" customHeight="1" spans="1:10">
      <c r="A1302" s="62">
        <v>43503</v>
      </c>
      <c r="B1302" s="30" t="s">
        <v>350</v>
      </c>
      <c r="C1302" s="55">
        <v>4000</v>
      </c>
      <c r="D1302" s="55" t="s">
        <v>14</v>
      </c>
      <c r="E1302" s="53">
        <v>218</v>
      </c>
      <c r="F1302" s="53">
        <v>218</v>
      </c>
      <c r="G1302" s="53">
        <v>0</v>
      </c>
      <c r="H1302" s="54">
        <f t="shared" ref="H1302" si="1527">(F1302-E1302)*C1302</f>
        <v>0</v>
      </c>
      <c r="I1302" s="54">
        <v>0</v>
      </c>
      <c r="J1302" s="54">
        <f t="shared" ref="J1302" si="1528">(I1302+H1302)</f>
        <v>0</v>
      </c>
    </row>
    <row r="1303" s="6" customFormat="1" customHeight="1" spans="1:10">
      <c r="A1303" s="62">
        <v>43502</v>
      </c>
      <c r="B1303" s="30" t="s">
        <v>249</v>
      </c>
      <c r="C1303" s="55">
        <v>1000</v>
      </c>
      <c r="D1303" s="55" t="s">
        <v>14</v>
      </c>
      <c r="E1303" s="53">
        <v>910</v>
      </c>
      <c r="F1303" s="53">
        <v>900</v>
      </c>
      <c r="G1303" s="53">
        <v>0</v>
      </c>
      <c r="H1303" s="54">
        <f t="shared" ref="H1303" si="1529">(F1303-E1303)*C1303</f>
        <v>-10000</v>
      </c>
      <c r="I1303" s="54">
        <v>0</v>
      </c>
      <c r="J1303" s="54">
        <f t="shared" ref="J1303" si="1530">(I1303+H1303)</f>
        <v>-10000</v>
      </c>
    </row>
    <row r="1304" s="6" customFormat="1" customHeight="1" spans="1:10">
      <c r="A1304" s="62">
        <v>43501</v>
      </c>
      <c r="B1304" s="30" t="s">
        <v>337</v>
      </c>
      <c r="C1304" s="55">
        <v>18000</v>
      </c>
      <c r="D1304" s="55" t="s">
        <v>14</v>
      </c>
      <c r="E1304" s="53">
        <v>86.6</v>
      </c>
      <c r="F1304" s="53">
        <v>87.25</v>
      </c>
      <c r="G1304" s="53">
        <v>0</v>
      </c>
      <c r="H1304" s="54">
        <f t="shared" ref="H1304" si="1531">(F1304-E1304)*C1304</f>
        <v>11700.0000000001</v>
      </c>
      <c r="I1304" s="54">
        <v>0</v>
      </c>
      <c r="J1304" s="54">
        <f t="shared" ref="J1304" si="1532">(I1304+H1304)</f>
        <v>11700.0000000001</v>
      </c>
    </row>
    <row r="1305" s="6" customFormat="1" customHeight="1" spans="1:10">
      <c r="A1305" s="62">
        <v>43501</v>
      </c>
      <c r="B1305" s="30" t="s">
        <v>337</v>
      </c>
      <c r="C1305" s="55">
        <v>18000</v>
      </c>
      <c r="D1305" s="55" t="s">
        <v>14</v>
      </c>
      <c r="E1305" s="53">
        <v>86.6</v>
      </c>
      <c r="F1305" s="53">
        <v>87.25</v>
      </c>
      <c r="G1305" s="53">
        <v>0</v>
      </c>
      <c r="H1305" s="54">
        <f t="shared" ref="H1305" si="1533">(F1305-E1305)*C1305</f>
        <v>11700.0000000001</v>
      </c>
      <c r="I1305" s="54">
        <v>0</v>
      </c>
      <c r="J1305" s="54">
        <f t="shared" ref="J1305" si="1534">(I1305+H1305)</f>
        <v>11700.0000000001</v>
      </c>
    </row>
    <row r="1306" s="6" customFormat="1" customHeight="1" spans="1:10">
      <c r="A1306" s="62">
        <v>43500</v>
      </c>
      <c r="B1306" s="30" t="s">
        <v>350</v>
      </c>
      <c r="C1306" s="55">
        <v>4000</v>
      </c>
      <c r="D1306" s="55" t="s">
        <v>14</v>
      </c>
      <c r="E1306" s="53">
        <v>218</v>
      </c>
      <c r="F1306" s="53">
        <v>220</v>
      </c>
      <c r="G1306" s="53">
        <v>0</v>
      </c>
      <c r="H1306" s="54">
        <f t="shared" ref="H1306" si="1535">(F1306-E1306)*C1306</f>
        <v>8000</v>
      </c>
      <c r="I1306" s="54">
        <v>0</v>
      </c>
      <c r="J1306" s="54">
        <f t="shared" ref="J1306:J1307" si="1536">(I1306+H1306)</f>
        <v>8000</v>
      </c>
    </row>
    <row r="1307" s="6" customFormat="1" customHeight="1" spans="1:10">
      <c r="A1307" s="62">
        <v>43500</v>
      </c>
      <c r="B1307" s="30" t="s">
        <v>291</v>
      </c>
      <c r="C1307" s="55">
        <v>1400</v>
      </c>
      <c r="D1307" s="55" t="s">
        <v>14</v>
      </c>
      <c r="E1307" s="53">
        <v>1270</v>
      </c>
      <c r="F1307" s="53">
        <v>1276</v>
      </c>
      <c r="G1307" s="53">
        <v>0</v>
      </c>
      <c r="H1307" s="54">
        <f t="shared" ref="H1307" si="1537">(F1307-E1307)*C1307</f>
        <v>8400</v>
      </c>
      <c r="I1307" s="54">
        <v>0</v>
      </c>
      <c r="J1307" s="54">
        <f t="shared" si="1536"/>
        <v>8400</v>
      </c>
    </row>
    <row r="1308" s="6" customFormat="1" customHeight="1" spans="1:10">
      <c r="A1308" s="62"/>
      <c r="B1308" s="30"/>
      <c r="C1308" s="55"/>
      <c r="D1308" s="55"/>
      <c r="E1308" s="53"/>
      <c r="F1308" s="53"/>
      <c r="G1308" s="53"/>
      <c r="H1308" s="54"/>
      <c r="I1308" s="54"/>
      <c r="J1308" s="54"/>
    </row>
    <row r="1309" s="6" customFormat="1" customHeight="1" spans="1:10">
      <c r="A1309" s="64"/>
      <c r="B1309" s="65"/>
      <c r="C1309" s="66"/>
      <c r="D1309" s="66"/>
      <c r="E1309" s="65"/>
      <c r="F1309" s="65" t="s">
        <v>356</v>
      </c>
      <c r="G1309" s="65"/>
      <c r="H1309" s="65">
        <f>SUM(H10:H1307)</f>
        <v>14554006</v>
      </c>
      <c r="I1309" s="65" t="s">
        <v>250</v>
      </c>
      <c r="J1309" s="65">
        <f>SUM(J10:J1307)</f>
        <v>23675117.5</v>
      </c>
    </row>
    <row r="1310" s="6" customFormat="1" customHeight="1" spans="1:10">
      <c r="A1310" s="67"/>
      <c r="B1310" s="68"/>
      <c r="C1310" s="68"/>
      <c r="D1310" s="69"/>
      <c r="E1310" s="69"/>
      <c r="F1310" s="70">
        <v>43466</v>
      </c>
      <c r="G1310" s="68"/>
      <c r="H1310" s="68"/>
      <c r="I1310" s="71"/>
      <c r="J1310" s="71"/>
    </row>
    <row r="1311" s="6" customFormat="1" customHeight="1" spans="1:10">
      <c r="A1311" s="55"/>
      <c r="B1311" s="55"/>
      <c r="C1311" s="55"/>
      <c r="D1311" s="55"/>
      <c r="E1311" s="55"/>
      <c r="F1311" s="55"/>
      <c r="G1311" s="55"/>
      <c r="H1311" s="55"/>
      <c r="I1311" s="55"/>
      <c r="J1311" s="55"/>
    </row>
    <row r="1312" s="6" customFormat="1" customHeight="1" spans="1:10">
      <c r="A1312" s="55"/>
      <c r="B1312" s="55"/>
      <c r="C1312" s="55"/>
      <c r="D1312" s="55"/>
      <c r="E1312" s="55"/>
      <c r="F1312" s="55"/>
      <c r="G1312" s="55"/>
      <c r="H1312" s="55"/>
      <c r="I1312" s="55"/>
      <c r="J1312" s="55"/>
    </row>
    <row r="1313" s="6" customFormat="1" customHeight="1" spans="1:10">
      <c r="A1313" s="62">
        <v>43497</v>
      </c>
      <c r="B1313" s="30" t="s">
        <v>321</v>
      </c>
      <c r="C1313" s="55">
        <v>16000</v>
      </c>
      <c r="D1313" s="55" t="s">
        <v>14</v>
      </c>
      <c r="E1313" s="53">
        <v>25</v>
      </c>
      <c r="F1313" s="53">
        <v>25.5</v>
      </c>
      <c r="G1313" s="53">
        <v>0</v>
      </c>
      <c r="H1313" s="54">
        <f t="shared" ref="H1313" si="1538">(F1313-E1313)*C1313</f>
        <v>8000</v>
      </c>
      <c r="I1313" s="54">
        <v>0</v>
      </c>
      <c r="J1313" s="54">
        <f t="shared" ref="J1313" si="1539">(I1313+H1313)</f>
        <v>8000</v>
      </c>
    </row>
    <row r="1314" s="6" customFormat="1" customHeight="1" spans="1:10">
      <c r="A1314" s="62">
        <v>43497</v>
      </c>
      <c r="B1314" s="30" t="s">
        <v>349</v>
      </c>
      <c r="C1314" s="55">
        <v>9000</v>
      </c>
      <c r="D1314" s="55" t="s">
        <v>14</v>
      </c>
      <c r="E1314" s="53">
        <v>86</v>
      </c>
      <c r="F1314" s="53">
        <v>84.5</v>
      </c>
      <c r="G1314" s="53">
        <v>0</v>
      </c>
      <c r="H1314" s="54">
        <f t="shared" ref="H1314" si="1540">(F1314-E1314)*C1314</f>
        <v>-13500</v>
      </c>
      <c r="I1314" s="54">
        <v>0</v>
      </c>
      <c r="J1314" s="54">
        <f t="shared" ref="J1314" si="1541">(I1314+H1314)</f>
        <v>-13500</v>
      </c>
    </row>
    <row r="1315" s="6" customFormat="1" customHeight="1" spans="1:10">
      <c r="A1315" s="62">
        <v>43496</v>
      </c>
      <c r="B1315" s="30" t="s">
        <v>274</v>
      </c>
      <c r="C1315" s="55">
        <v>2000</v>
      </c>
      <c r="D1315" s="55" t="s">
        <v>14</v>
      </c>
      <c r="E1315" s="53">
        <v>1296</v>
      </c>
      <c r="F1315" s="53">
        <v>1302</v>
      </c>
      <c r="G1315" s="53">
        <v>1308</v>
      </c>
      <c r="H1315" s="54">
        <f t="shared" ref="H1315" si="1542">(F1315-E1315)*C1315</f>
        <v>12000</v>
      </c>
      <c r="I1315" s="54">
        <f>SUM(G1315-F1315)*C1315</f>
        <v>12000</v>
      </c>
      <c r="J1315" s="54">
        <f t="shared" ref="J1315" si="1543">(I1315+H1315)</f>
        <v>24000</v>
      </c>
    </row>
    <row r="1316" s="6" customFormat="1" customHeight="1" spans="1:10">
      <c r="A1316" s="62">
        <v>43496</v>
      </c>
      <c r="B1316" s="30" t="s">
        <v>333</v>
      </c>
      <c r="C1316" s="55">
        <v>18000</v>
      </c>
      <c r="D1316" s="55" t="s">
        <v>14</v>
      </c>
      <c r="E1316" s="53">
        <v>60</v>
      </c>
      <c r="F1316" s="53">
        <v>60.5</v>
      </c>
      <c r="G1316" s="53">
        <v>60.9</v>
      </c>
      <c r="H1316" s="54">
        <f t="shared" ref="H1316" si="1544">(F1316-E1316)*C1316</f>
        <v>9000</v>
      </c>
      <c r="I1316" s="54">
        <f>SUM(G1316-F1316)*C1316</f>
        <v>7199.99999999997</v>
      </c>
      <c r="J1316" s="54">
        <f t="shared" ref="J1316" si="1545">(I1316+H1316)</f>
        <v>16200</v>
      </c>
    </row>
    <row r="1317" s="6" customFormat="1" customHeight="1" spans="1:10">
      <c r="A1317" s="62">
        <v>43496</v>
      </c>
      <c r="B1317" s="30" t="s">
        <v>286</v>
      </c>
      <c r="C1317" s="55">
        <v>2400</v>
      </c>
      <c r="D1317" s="55" t="s">
        <v>14</v>
      </c>
      <c r="E1317" s="53">
        <v>490</v>
      </c>
      <c r="F1317" s="53">
        <v>495</v>
      </c>
      <c r="G1317" s="53">
        <v>0</v>
      </c>
      <c r="H1317" s="54">
        <f t="shared" ref="H1317" si="1546">(F1317-E1317)*C1317</f>
        <v>12000</v>
      </c>
      <c r="I1317" s="54">
        <v>0</v>
      </c>
      <c r="J1317" s="54">
        <f t="shared" ref="J1317" si="1547">(I1317+H1317)</f>
        <v>12000</v>
      </c>
    </row>
    <row r="1318" s="6" customFormat="1" customHeight="1" spans="1:10">
      <c r="A1318" s="62">
        <v>43495</v>
      </c>
      <c r="B1318" s="30" t="s">
        <v>357</v>
      </c>
      <c r="C1318" s="55">
        <v>8000</v>
      </c>
      <c r="D1318" s="55" t="s">
        <v>14</v>
      </c>
      <c r="E1318" s="53">
        <v>81</v>
      </c>
      <c r="F1318" s="53">
        <v>81.7</v>
      </c>
      <c r="G1318" s="53">
        <v>0</v>
      </c>
      <c r="H1318" s="54">
        <f t="shared" ref="H1318" si="1548">(F1318-E1318)*C1318</f>
        <v>5600.00000000002</v>
      </c>
      <c r="I1318" s="54">
        <v>0</v>
      </c>
      <c r="J1318" s="54">
        <f t="shared" ref="J1318" si="1549">(I1318+H1318)</f>
        <v>5600.00000000002</v>
      </c>
    </row>
    <row r="1319" s="6" customFormat="1" customHeight="1" spans="1:10">
      <c r="A1319" s="62">
        <v>43495</v>
      </c>
      <c r="B1319" s="30" t="s">
        <v>256</v>
      </c>
      <c r="C1319" s="55">
        <v>1000</v>
      </c>
      <c r="D1319" s="55" t="s">
        <v>14</v>
      </c>
      <c r="E1319" s="53">
        <v>1190</v>
      </c>
      <c r="F1319" s="53">
        <v>1202</v>
      </c>
      <c r="G1319" s="53">
        <v>1212</v>
      </c>
      <c r="H1319" s="54">
        <f t="shared" ref="H1319" si="1550">(F1319-E1319)*C1319</f>
        <v>12000</v>
      </c>
      <c r="I1319" s="54">
        <f>SUM(G1319-F1319)*C1319</f>
        <v>10000</v>
      </c>
      <c r="J1319" s="54">
        <f t="shared" ref="J1319" si="1551">(I1319+H1319)</f>
        <v>22000</v>
      </c>
    </row>
    <row r="1320" s="6" customFormat="1" customHeight="1" spans="1:10">
      <c r="A1320" s="62">
        <v>43494</v>
      </c>
      <c r="B1320" s="30" t="s">
        <v>332</v>
      </c>
      <c r="C1320" s="55">
        <v>8000</v>
      </c>
      <c r="D1320" s="55" t="s">
        <v>14</v>
      </c>
      <c r="E1320" s="53">
        <v>37.3</v>
      </c>
      <c r="F1320" s="53">
        <v>37.6</v>
      </c>
      <c r="G1320" s="53">
        <v>0</v>
      </c>
      <c r="H1320" s="54">
        <f t="shared" ref="H1320" si="1552">(F1320-E1320)*C1320</f>
        <v>2400.00000000003</v>
      </c>
      <c r="I1320" s="54">
        <v>0</v>
      </c>
      <c r="J1320" s="54">
        <f t="shared" ref="J1320" si="1553">(I1320+H1320)</f>
        <v>2400.00000000003</v>
      </c>
    </row>
    <row r="1321" s="6" customFormat="1" customHeight="1" spans="1:10">
      <c r="A1321" s="62">
        <v>43494</v>
      </c>
      <c r="B1321" s="30" t="s">
        <v>293</v>
      </c>
      <c r="C1321" s="55">
        <v>8000</v>
      </c>
      <c r="D1321" s="55" t="s">
        <v>14</v>
      </c>
      <c r="E1321" s="53">
        <v>112.1</v>
      </c>
      <c r="F1321" s="53">
        <v>113.1</v>
      </c>
      <c r="G1321" s="53">
        <v>114.1</v>
      </c>
      <c r="H1321" s="54">
        <f t="shared" ref="H1321" si="1554">(F1321-E1321)*C1321</f>
        <v>8000</v>
      </c>
      <c r="I1321" s="54">
        <f>SUM(G1321-F1321)*C1321</f>
        <v>8000</v>
      </c>
      <c r="J1321" s="54">
        <f t="shared" ref="J1321" si="1555">(I1321+H1321)</f>
        <v>16000</v>
      </c>
    </row>
    <row r="1322" s="6" customFormat="1" customHeight="1" spans="1:10">
      <c r="A1322" s="62">
        <v>43493</v>
      </c>
      <c r="B1322" s="30" t="s">
        <v>283</v>
      </c>
      <c r="C1322" s="55">
        <v>5000</v>
      </c>
      <c r="D1322" s="55" t="s">
        <v>14</v>
      </c>
      <c r="E1322" s="53">
        <v>355</v>
      </c>
      <c r="F1322" s="53">
        <v>357</v>
      </c>
      <c r="G1322" s="53">
        <v>0</v>
      </c>
      <c r="H1322" s="54">
        <f t="shared" ref="H1322" si="1556">(F1322-E1322)*C1322</f>
        <v>10000</v>
      </c>
      <c r="I1322" s="54">
        <v>0</v>
      </c>
      <c r="J1322" s="54">
        <f t="shared" ref="J1322" si="1557">(I1322+H1322)</f>
        <v>10000</v>
      </c>
    </row>
    <row r="1323" s="6" customFormat="1" customHeight="1" spans="1:10">
      <c r="A1323" s="62">
        <v>43490</v>
      </c>
      <c r="B1323" s="30" t="s">
        <v>73</v>
      </c>
      <c r="C1323" s="55">
        <v>8000</v>
      </c>
      <c r="D1323" s="55" t="s">
        <v>14</v>
      </c>
      <c r="E1323" s="53">
        <v>141</v>
      </c>
      <c r="F1323" s="53">
        <v>139.5</v>
      </c>
      <c r="G1323" s="53">
        <v>0</v>
      </c>
      <c r="H1323" s="54">
        <f t="shared" ref="H1323" si="1558">(F1323-E1323)*C1323</f>
        <v>-12000</v>
      </c>
      <c r="I1323" s="54">
        <v>0</v>
      </c>
      <c r="J1323" s="54">
        <f t="shared" ref="J1323" si="1559">(I1323+H1323)</f>
        <v>-12000</v>
      </c>
    </row>
    <row r="1324" s="6" customFormat="1" customHeight="1" spans="1:10">
      <c r="A1324" s="62">
        <v>43487</v>
      </c>
      <c r="B1324" s="30" t="s">
        <v>350</v>
      </c>
      <c r="C1324" s="55">
        <v>2000</v>
      </c>
      <c r="D1324" s="55" t="s">
        <v>14</v>
      </c>
      <c r="E1324" s="53">
        <v>249.5</v>
      </c>
      <c r="F1324" s="53">
        <v>249.5</v>
      </c>
      <c r="G1324" s="53">
        <v>0</v>
      </c>
      <c r="H1324" s="54">
        <f>(E1324-F1324)*C1324</f>
        <v>0</v>
      </c>
      <c r="I1324" s="54">
        <v>0</v>
      </c>
      <c r="J1324" s="54">
        <f t="shared" ref="J1324" si="1560">(I1324+H1324)</f>
        <v>0</v>
      </c>
    </row>
    <row r="1325" s="6" customFormat="1" customHeight="1" spans="1:10">
      <c r="A1325" s="62">
        <v>43487</v>
      </c>
      <c r="B1325" s="30" t="s">
        <v>358</v>
      </c>
      <c r="C1325" s="55">
        <v>1400</v>
      </c>
      <c r="D1325" s="55" t="s">
        <v>16</v>
      </c>
      <c r="E1325" s="53">
        <v>870</v>
      </c>
      <c r="F1325" s="53">
        <v>885</v>
      </c>
      <c r="G1325" s="53">
        <v>0</v>
      </c>
      <c r="H1325" s="54">
        <f>(E1325-F1325)*C1325</f>
        <v>-21000</v>
      </c>
      <c r="I1325" s="54">
        <v>0</v>
      </c>
      <c r="J1325" s="54">
        <f t="shared" ref="J1325" si="1561">(I1325+H1325)</f>
        <v>-21000</v>
      </c>
    </row>
    <row r="1326" s="6" customFormat="1" customHeight="1" spans="1:10">
      <c r="A1326" s="62">
        <v>43486</v>
      </c>
      <c r="B1326" s="30" t="s">
        <v>338</v>
      </c>
      <c r="C1326" s="55">
        <v>8000</v>
      </c>
      <c r="D1326" s="55" t="s">
        <v>14</v>
      </c>
      <c r="E1326" s="53">
        <v>83</v>
      </c>
      <c r="F1326" s="53">
        <v>82</v>
      </c>
      <c r="G1326" s="53">
        <v>0</v>
      </c>
      <c r="H1326" s="54">
        <f t="shared" ref="H1326:H1328" si="1562">(F1326-E1326)*C1326</f>
        <v>-8000</v>
      </c>
      <c r="I1326" s="54">
        <v>0</v>
      </c>
      <c r="J1326" s="54">
        <f t="shared" ref="J1326" si="1563">(I1326+H1326)</f>
        <v>-8000</v>
      </c>
    </row>
    <row r="1327" s="6" customFormat="1" customHeight="1" spans="1:10">
      <c r="A1327" s="62">
        <v>43483</v>
      </c>
      <c r="B1327" s="30" t="s">
        <v>270</v>
      </c>
      <c r="C1327" s="55">
        <v>2000</v>
      </c>
      <c r="D1327" s="55" t="s">
        <v>16</v>
      </c>
      <c r="E1327" s="53">
        <v>682</v>
      </c>
      <c r="F1327" s="53">
        <v>678</v>
      </c>
      <c r="G1327" s="53">
        <v>0</v>
      </c>
      <c r="H1327" s="54">
        <f>(E1327-F1327)*C1327</f>
        <v>8000</v>
      </c>
      <c r="I1327" s="54">
        <v>0</v>
      </c>
      <c r="J1327" s="54">
        <f t="shared" ref="J1327" si="1564">(I1327+H1327)</f>
        <v>8000</v>
      </c>
    </row>
    <row r="1328" s="6" customFormat="1" customHeight="1" spans="1:10">
      <c r="A1328" s="62">
        <v>43483</v>
      </c>
      <c r="B1328" s="30" t="s">
        <v>283</v>
      </c>
      <c r="C1328" s="55">
        <v>5000</v>
      </c>
      <c r="D1328" s="55" t="s">
        <v>14</v>
      </c>
      <c r="E1328" s="53">
        <v>344.5</v>
      </c>
      <c r="F1328" s="53">
        <v>346.5</v>
      </c>
      <c r="G1328" s="53">
        <v>0</v>
      </c>
      <c r="H1328" s="54">
        <f t="shared" si="1562"/>
        <v>10000</v>
      </c>
      <c r="I1328" s="54">
        <v>0</v>
      </c>
      <c r="J1328" s="54">
        <f t="shared" ref="J1328" si="1565">(I1328+H1328)</f>
        <v>10000</v>
      </c>
    </row>
    <row r="1329" s="6" customFormat="1" customHeight="1" spans="1:10">
      <c r="A1329" s="62">
        <v>43482</v>
      </c>
      <c r="B1329" s="30" t="s">
        <v>274</v>
      </c>
      <c r="C1329" s="55">
        <v>1400</v>
      </c>
      <c r="D1329" s="55" t="s">
        <v>14</v>
      </c>
      <c r="E1329" s="53">
        <v>1128</v>
      </c>
      <c r="F1329" s="53">
        <v>1120</v>
      </c>
      <c r="G1329" s="53">
        <v>0</v>
      </c>
      <c r="H1329" s="54">
        <f t="shared" ref="H1329" si="1566">(F1329-E1329)*C1329</f>
        <v>-11200</v>
      </c>
      <c r="I1329" s="54">
        <v>0</v>
      </c>
      <c r="J1329" s="54">
        <f t="shared" ref="J1329" si="1567">(I1329+H1329)</f>
        <v>-11200</v>
      </c>
    </row>
    <row r="1330" s="6" customFormat="1" customHeight="1" spans="1:10">
      <c r="A1330" s="62">
        <v>43481</v>
      </c>
      <c r="B1330" s="30" t="s">
        <v>345</v>
      </c>
      <c r="C1330" s="55">
        <v>27000</v>
      </c>
      <c r="D1330" s="55" t="s">
        <v>14</v>
      </c>
      <c r="E1330" s="53">
        <v>44</v>
      </c>
      <c r="F1330" s="53">
        <v>44.4</v>
      </c>
      <c r="G1330" s="53">
        <v>0</v>
      </c>
      <c r="H1330" s="54">
        <f t="shared" ref="H1330" si="1568">(F1330-E1330)*C1330</f>
        <v>10800</v>
      </c>
      <c r="I1330" s="54">
        <v>0</v>
      </c>
      <c r="J1330" s="54">
        <f t="shared" ref="J1330" si="1569">(I1330+H1330)</f>
        <v>10800</v>
      </c>
    </row>
    <row r="1331" s="6" customFormat="1" customHeight="1" spans="1:10">
      <c r="A1331" s="62">
        <v>43480</v>
      </c>
      <c r="B1331" s="30" t="s">
        <v>112</v>
      </c>
      <c r="C1331" s="55">
        <v>5000</v>
      </c>
      <c r="D1331" s="55" t="s">
        <v>14</v>
      </c>
      <c r="E1331" s="53">
        <v>380</v>
      </c>
      <c r="F1331" s="53">
        <v>382</v>
      </c>
      <c r="G1331" s="53">
        <v>384</v>
      </c>
      <c r="H1331" s="54">
        <f t="shared" ref="H1331" si="1570">(F1331-E1331)*C1331</f>
        <v>10000</v>
      </c>
      <c r="I1331" s="54">
        <v>0</v>
      </c>
      <c r="J1331" s="54">
        <f t="shared" ref="J1331" si="1571">(I1331+H1331)</f>
        <v>10000</v>
      </c>
    </row>
    <row r="1332" s="6" customFormat="1" customHeight="1" spans="1:10">
      <c r="A1332" s="62">
        <v>43480</v>
      </c>
      <c r="B1332" s="30" t="s">
        <v>255</v>
      </c>
      <c r="C1332" s="55">
        <v>2200</v>
      </c>
      <c r="D1332" s="55" t="s">
        <v>14</v>
      </c>
      <c r="E1332" s="53">
        <v>757</v>
      </c>
      <c r="F1332" s="53">
        <v>761</v>
      </c>
      <c r="G1332" s="53">
        <v>0</v>
      </c>
      <c r="H1332" s="54">
        <f t="shared" ref="H1332" si="1572">(F1332-E1332)*C1332</f>
        <v>8800</v>
      </c>
      <c r="I1332" s="54">
        <v>0</v>
      </c>
      <c r="J1332" s="54">
        <f t="shared" ref="J1332" si="1573">(I1332+H1332)</f>
        <v>8800</v>
      </c>
    </row>
    <row r="1333" s="6" customFormat="1" customHeight="1" spans="1:10">
      <c r="A1333" s="62">
        <v>43480</v>
      </c>
      <c r="B1333" s="30" t="s">
        <v>322</v>
      </c>
      <c r="C1333" s="55">
        <v>2000</v>
      </c>
      <c r="D1333" s="55" t="s">
        <v>14</v>
      </c>
      <c r="E1333" s="53">
        <v>545</v>
      </c>
      <c r="F1333" s="53">
        <v>548</v>
      </c>
      <c r="G1333" s="53">
        <v>0</v>
      </c>
      <c r="H1333" s="54">
        <f t="shared" ref="H1333" si="1574">(F1333-E1333)*C1333</f>
        <v>6000</v>
      </c>
      <c r="I1333" s="54">
        <v>0</v>
      </c>
      <c r="J1333" s="54">
        <f t="shared" ref="J1333" si="1575">(I1333+H1333)</f>
        <v>6000</v>
      </c>
    </row>
    <row r="1334" s="6" customFormat="1" customHeight="1" spans="1:10">
      <c r="A1334" s="62">
        <v>43479</v>
      </c>
      <c r="B1334" s="30" t="s">
        <v>350</v>
      </c>
      <c r="C1334" s="55">
        <v>4000</v>
      </c>
      <c r="D1334" s="55" t="s">
        <v>14</v>
      </c>
      <c r="E1334" s="53">
        <v>256.5</v>
      </c>
      <c r="F1334" s="53">
        <v>258.5</v>
      </c>
      <c r="G1334" s="53">
        <v>0</v>
      </c>
      <c r="H1334" s="54">
        <f t="shared" ref="H1334" si="1576">(F1334-E1334)*C1334</f>
        <v>8000</v>
      </c>
      <c r="I1334" s="54">
        <v>0</v>
      </c>
      <c r="J1334" s="54">
        <f t="shared" ref="J1334" si="1577">(I1334+H1334)</f>
        <v>8000</v>
      </c>
    </row>
    <row r="1335" s="6" customFormat="1" customHeight="1" spans="1:10">
      <c r="A1335" s="62">
        <v>43476</v>
      </c>
      <c r="B1335" s="30" t="s">
        <v>241</v>
      </c>
      <c r="C1335" s="55">
        <v>4000</v>
      </c>
      <c r="D1335" s="55" t="s">
        <v>14</v>
      </c>
      <c r="E1335" s="53">
        <v>586.5</v>
      </c>
      <c r="F1335" s="53">
        <v>586.5</v>
      </c>
      <c r="G1335" s="53">
        <v>0</v>
      </c>
      <c r="H1335" s="54">
        <f t="shared" ref="H1335" si="1578">(F1335-E1335)*C1335</f>
        <v>0</v>
      </c>
      <c r="I1335" s="54">
        <v>0</v>
      </c>
      <c r="J1335" s="54">
        <f t="shared" ref="J1335" si="1579">(I1335+H1335)</f>
        <v>0</v>
      </c>
    </row>
    <row r="1336" s="6" customFormat="1" customHeight="1" spans="1:10">
      <c r="A1336" s="62">
        <v>43475</v>
      </c>
      <c r="B1336" s="30" t="s">
        <v>350</v>
      </c>
      <c r="C1336" s="55">
        <v>4000</v>
      </c>
      <c r="D1336" s="55" t="s">
        <v>14</v>
      </c>
      <c r="E1336" s="53">
        <v>253.5</v>
      </c>
      <c r="F1336" s="53">
        <v>253.5</v>
      </c>
      <c r="G1336" s="53">
        <v>0</v>
      </c>
      <c r="H1336" s="54">
        <f t="shared" ref="H1336" si="1580">(F1336-E1336)*C1336</f>
        <v>0</v>
      </c>
      <c r="I1336" s="54">
        <v>0</v>
      </c>
      <c r="J1336" s="54">
        <f t="shared" ref="J1336" si="1581">(I1336+H1336)</f>
        <v>0</v>
      </c>
    </row>
    <row r="1337" s="6" customFormat="1" customHeight="1" spans="1:10">
      <c r="A1337" s="62">
        <v>43474</v>
      </c>
      <c r="B1337" s="30" t="s">
        <v>325</v>
      </c>
      <c r="C1337" s="55">
        <v>16000</v>
      </c>
      <c r="D1337" s="55" t="s">
        <v>14</v>
      </c>
      <c r="E1337" s="53">
        <v>95.55</v>
      </c>
      <c r="F1337" s="53">
        <v>96.25</v>
      </c>
      <c r="G1337" s="53">
        <v>96.95</v>
      </c>
      <c r="H1337" s="54">
        <f t="shared" ref="H1337" si="1582">(F1337-E1337)*C1337</f>
        <v>11200</v>
      </c>
      <c r="I1337" s="54">
        <f>SUM(G1337-F1337)*C1337</f>
        <v>11200</v>
      </c>
      <c r="J1337" s="54">
        <f t="shared" ref="J1337" si="1583">(I1337+H1337)</f>
        <v>22400.0000000001</v>
      </c>
    </row>
    <row r="1338" s="6" customFormat="1" customHeight="1" spans="1:10">
      <c r="A1338" s="62">
        <v>43473</v>
      </c>
      <c r="B1338" s="30" t="s">
        <v>337</v>
      </c>
      <c r="C1338" s="55">
        <v>14000</v>
      </c>
      <c r="D1338" s="55" t="s">
        <v>14</v>
      </c>
      <c r="E1338" s="53">
        <v>96.2</v>
      </c>
      <c r="F1338" s="53">
        <v>95</v>
      </c>
      <c r="G1338" s="53">
        <v>0</v>
      </c>
      <c r="H1338" s="54">
        <f t="shared" ref="H1338:H1339" si="1584">(F1338-E1338)*C1338</f>
        <v>-16800</v>
      </c>
      <c r="I1338" s="54">
        <v>0</v>
      </c>
      <c r="J1338" s="54">
        <f t="shared" ref="J1338:J1339" si="1585">(I1338+H1338)</f>
        <v>-16800</v>
      </c>
    </row>
    <row r="1339" s="6" customFormat="1" customHeight="1" spans="1:10">
      <c r="A1339" s="62">
        <v>43473</v>
      </c>
      <c r="B1339" s="30" t="s">
        <v>357</v>
      </c>
      <c r="C1339" s="55">
        <v>8000</v>
      </c>
      <c r="D1339" s="55" t="s">
        <v>14</v>
      </c>
      <c r="E1339" s="53">
        <v>92</v>
      </c>
      <c r="F1339" s="53">
        <v>95</v>
      </c>
      <c r="G1339" s="53">
        <v>98</v>
      </c>
      <c r="H1339" s="54">
        <f t="shared" si="1584"/>
        <v>24000</v>
      </c>
      <c r="I1339" s="54">
        <f>SUM(G1339-F1339)*C1339</f>
        <v>24000</v>
      </c>
      <c r="J1339" s="54">
        <f t="shared" si="1585"/>
        <v>48000</v>
      </c>
    </row>
    <row r="1340" s="6" customFormat="1" customHeight="1" spans="1:10">
      <c r="A1340" s="62">
        <v>43472</v>
      </c>
      <c r="B1340" s="30" t="s">
        <v>287</v>
      </c>
      <c r="C1340" s="55">
        <v>16000</v>
      </c>
      <c r="D1340" s="55" t="s">
        <v>14</v>
      </c>
      <c r="E1340" s="53">
        <v>60</v>
      </c>
      <c r="F1340" s="53">
        <v>60.5</v>
      </c>
      <c r="G1340" s="53">
        <v>61</v>
      </c>
      <c r="H1340" s="54">
        <f t="shared" ref="H1340" si="1586">(F1340-E1340)*C1340</f>
        <v>8000</v>
      </c>
      <c r="I1340" s="54">
        <f>SUM(G1340-F1340)*C1340</f>
        <v>8000</v>
      </c>
      <c r="J1340" s="54">
        <f t="shared" ref="J1340" si="1587">(I1340+H1340)</f>
        <v>16000</v>
      </c>
    </row>
    <row r="1341" s="6" customFormat="1" customHeight="1" spans="1:10">
      <c r="A1341" s="62">
        <v>43469</v>
      </c>
      <c r="B1341" s="30" t="s">
        <v>350</v>
      </c>
      <c r="C1341" s="55">
        <v>4000</v>
      </c>
      <c r="D1341" s="55" t="s">
        <v>14</v>
      </c>
      <c r="E1341" s="53">
        <v>248</v>
      </c>
      <c r="F1341" s="53">
        <v>250</v>
      </c>
      <c r="G1341" s="53">
        <v>252</v>
      </c>
      <c r="H1341" s="54">
        <f t="shared" ref="H1341" si="1588">(F1341-E1341)*C1341</f>
        <v>8000</v>
      </c>
      <c r="I1341" s="54">
        <f>SUM(G1341-F1341)*C1341</f>
        <v>8000</v>
      </c>
      <c r="J1341" s="54">
        <f t="shared" ref="J1341" si="1589">(I1341+H1341)</f>
        <v>16000</v>
      </c>
    </row>
    <row r="1342" s="6" customFormat="1" customHeight="1" spans="1:10">
      <c r="A1342" s="62">
        <v>43468</v>
      </c>
      <c r="B1342" s="30" t="s">
        <v>287</v>
      </c>
      <c r="C1342" s="55">
        <v>16000</v>
      </c>
      <c r="D1342" s="55" t="s">
        <v>14</v>
      </c>
      <c r="E1342" s="53">
        <v>59</v>
      </c>
      <c r="F1342" s="53">
        <v>59.6</v>
      </c>
      <c r="G1342" s="53">
        <v>0</v>
      </c>
      <c r="H1342" s="54">
        <f t="shared" ref="H1342:H1344" si="1590">(F1342-E1342)*C1342</f>
        <v>9600.00000000002</v>
      </c>
      <c r="I1342" s="54">
        <v>0</v>
      </c>
      <c r="J1342" s="54">
        <f t="shared" ref="J1342:J1343" si="1591">(I1342+H1342)</f>
        <v>9600.00000000002</v>
      </c>
    </row>
    <row r="1343" s="6" customFormat="1" customHeight="1" spans="1:10">
      <c r="A1343" s="62">
        <v>43468</v>
      </c>
      <c r="B1343" s="30" t="s">
        <v>223</v>
      </c>
      <c r="C1343" s="55">
        <v>6000</v>
      </c>
      <c r="D1343" s="55" t="s">
        <v>16</v>
      </c>
      <c r="E1343" s="53">
        <v>230</v>
      </c>
      <c r="F1343" s="53">
        <v>228.5</v>
      </c>
      <c r="G1343" s="53">
        <v>0</v>
      </c>
      <c r="H1343" s="54">
        <f>(E1343-F1343)*C1343</f>
        <v>9000</v>
      </c>
      <c r="I1343" s="54">
        <v>0</v>
      </c>
      <c r="J1343" s="54">
        <f t="shared" si="1591"/>
        <v>9000</v>
      </c>
    </row>
    <row r="1344" s="6" customFormat="1" customHeight="1" spans="1:10">
      <c r="A1344" s="62">
        <v>43467</v>
      </c>
      <c r="B1344" s="30" t="s">
        <v>325</v>
      </c>
      <c r="C1344" s="55">
        <v>8000</v>
      </c>
      <c r="D1344" s="55" t="s">
        <v>14</v>
      </c>
      <c r="E1344" s="53">
        <v>90.7</v>
      </c>
      <c r="F1344" s="53">
        <v>90</v>
      </c>
      <c r="G1344" s="53">
        <v>0</v>
      </c>
      <c r="H1344" s="54">
        <f t="shared" si="1590"/>
        <v>-5600.00000000002</v>
      </c>
      <c r="I1344" s="54">
        <v>0</v>
      </c>
      <c r="J1344" s="54">
        <f t="shared" ref="J1344" si="1592">(I1344+H1344)</f>
        <v>-5600.00000000002</v>
      </c>
    </row>
    <row r="1345" s="6" customFormat="1" customHeight="1" spans="1:10">
      <c r="A1345" s="55"/>
      <c r="B1345" s="55"/>
      <c r="C1345" s="55"/>
      <c r="D1345" s="55"/>
      <c r="E1345" s="55"/>
      <c r="F1345" s="55"/>
      <c r="G1345" s="55"/>
      <c r="H1345" s="55"/>
      <c r="I1345" s="55"/>
      <c r="J1345" s="55"/>
    </row>
    <row r="1346" s="6" customFormat="1" customHeight="1" spans="1:10">
      <c r="A1346" s="64"/>
      <c r="B1346" s="65"/>
      <c r="C1346" s="66"/>
      <c r="D1346" s="66"/>
      <c r="E1346" s="65"/>
      <c r="F1346" s="65" t="s">
        <v>356</v>
      </c>
      <c r="G1346" s="65"/>
      <c r="H1346" s="65">
        <f>SUM(H10:H1344)</f>
        <v>29230312</v>
      </c>
      <c r="I1346" s="65" t="s">
        <v>250</v>
      </c>
      <c r="J1346" s="65">
        <f>SUM(J10:J1344)</f>
        <v>47560935</v>
      </c>
    </row>
    <row r="1347" s="6" customFormat="1" customHeight="1" spans="1:10">
      <c r="A1347" s="67"/>
      <c r="B1347" s="68"/>
      <c r="C1347" s="68"/>
      <c r="D1347" s="69"/>
      <c r="E1347" s="69"/>
      <c r="F1347" s="70">
        <v>43435</v>
      </c>
      <c r="G1347" s="68"/>
      <c r="H1347" s="68"/>
      <c r="I1347" s="71"/>
      <c r="J1347" s="71"/>
    </row>
    <row r="1348" s="6" customFormat="1" customHeight="1" spans="1:10">
      <c r="A1348" s="55"/>
      <c r="B1348" s="55"/>
      <c r="C1348" s="55"/>
      <c r="D1348" s="55"/>
      <c r="E1348" s="55"/>
      <c r="F1348" s="55"/>
      <c r="G1348" s="55"/>
      <c r="H1348" s="55"/>
      <c r="I1348" s="55"/>
      <c r="J1348" s="55"/>
    </row>
    <row r="1349" s="6" customFormat="1" customHeight="1" spans="1:10">
      <c r="A1349" s="62">
        <v>43465</v>
      </c>
      <c r="B1349" s="30" t="s">
        <v>307</v>
      </c>
      <c r="C1349" s="55">
        <v>7000</v>
      </c>
      <c r="D1349" s="55" t="s">
        <v>14</v>
      </c>
      <c r="E1349" s="53">
        <v>229</v>
      </c>
      <c r="F1349" s="53">
        <v>227.5</v>
      </c>
      <c r="G1349" s="53">
        <v>0</v>
      </c>
      <c r="H1349" s="54">
        <f t="shared" ref="H1349:H1371" si="1593">(F1349-E1349)*C1349</f>
        <v>-10500</v>
      </c>
      <c r="I1349" s="54">
        <v>0</v>
      </c>
      <c r="J1349" s="54">
        <f t="shared" ref="J1349:J1371" si="1594">(I1349+H1349)</f>
        <v>-10500</v>
      </c>
    </row>
    <row r="1350" s="6" customFormat="1" customHeight="1" spans="1:10">
      <c r="A1350" s="62">
        <v>43462</v>
      </c>
      <c r="B1350" s="30" t="s">
        <v>333</v>
      </c>
      <c r="C1350" s="55">
        <v>18000</v>
      </c>
      <c r="D1350" s="55" t="s">
        <v>14</v>
      </c>
      <c r="E1350" s="53">
        <v>69.8</v>
      </c>
      <c r="F1350" s="53">
        <v>70.3</v>
      </c>
      <c r="G1350" s="53">
        <v>70.8</v>
      </c>
      <c r="H1350" s="54">
        <f t="shared" si="1593"/>
        <v>9000</v>
      </c>
      <c r="I1350" s="54">
        <f>(G1350-F1350)*C1350</f>
        <v>9000</v>
      </c>
      <c r="J1350" s="54">
        <f t="shared" si="1594"/>
        <v>18000</v>
      </c>
    </row>
    <row r="1351" s="6" customFormat="1" customHeight="1" spans="1:10">
      <c r="A1351" s="62">
        <v>43462</v>
      </c>
      <c r="B1351" s="30" t="s">
        <v>350</v>
      </c>
      <c r="C1351" s="55">
        <v>4000</v>
      </c>
      <c r="D1351" s="55" t="s">
        <v>14</v>
      </c>
      <c r="E1351" s="53">
        <v>244.5</v>
      </c>
      <c r="F1351" s="53">
        <v>246.35</v>
      </c>
      <c r="G1351" s="53">
        <v>0</v>
      </c>
      <c r="H1351" s="54">
        <f t="shared" si="1593"/>
        <v>7399.99999999998</v>
      </c>
      <c r="I1351" s="54">
        <v>0</v>
      </c>
      <c r="J1351" s="54">
        <f t="shared" si="1594"/>
        <v>7399.99999999998</v>
      </c>
    </row>
    <row r="1352" s="6" customFormat="1" customHeight="1" spans="1:10">
      <c r="A1352" s="62">
        <v>43461</v>
      </c>
      <c r="B1352" s="30" t="s">
        <v>288</v>
      </c>
      <c r="C1352" s="55">
        <v>9000</v>
      </c>
      <c r="D1352" s="55" t="s">
        <v>14</v>
      </c>
      <c r="E1352" s="53">
        <v>156.5</v>
      </c>
      <c r="F1352" s="53">
        <v>155</v>
      </c>
      <c r="G1352" s="53">
        <v>0</v>
      </c>
      <c r="H1352" s="54">
        <f t="shared" si="1593"/>
        <v>-13500</v>
      </c>
      <c r="I1352" s="54">
        <v>0</v>
      </c>
      <c r="J1352" s="54">
        <f t="shared" si="1594"/>
        <v>-13500</v>
      </c>
    </row>
    <row r="1353" s="6" customFormat="1" customHeight="1" spans="1:10">
      <c r="A1353" s="62">
        <v>43461</v>
      </c>
      <c r="B1353" s="30" t="s">
        <v>223</v>
      </c>
      <c r="C1353" s="55">
        <v>6000</v>
      </c>
      <c r="D1353" s="55" t="s">
        <v>14</v>
      </c>
      <c r="E1353" s="53">
        <v>234</v>
      </c>
      <c r="F1353" s="53">
        <v>231</v>
      </c>
      <c r="G1353" s="53">
        <v>0</v>
      </c>
      <c r="H1353" s="54">
        <f t="shared" si="1593"/>
        <v>-18000</v>
      </c>
      <c r="I1353" s="54">
        <v>0</v>
      </c>
      <c r="J1353" s="54">
        <f t="shared" si="1594"/>
        <v>-18000</v>
      </c>
    </row>
    <row r="1354" s="6" customFormat="1" customHeight="1" spans="1:10">
      <c r="A1354" s="62">
        <v>43460</v>
      </c>
      <c r="B1354" s="30" t="s">
        <v>34</v>
      </c>
      <c r="C1354" s="55">
        <v>12000</v>
      </c>
      <c r="D1354" s="55" t="s">
        <v>14</v>
      </c>
      <c r="E1354" s="53">
        <v>112.5</v>
      </c>
      <c r="F1354" s="53">
        <v>113.5</v>
      </c>
      <c r="G1354" s="53">
        <v>114.5</v>
      </c>
      <c r="H1354" s="54">
        <f t="shared" si="1593"/>
        <v>12000</v>
      </c>
      <c r="I1354" s="54">
        <f>(G1354-F1354)*C1354</f>
        <v>12000</v>
      </c>
      <c r="J1354" s="54">
        <f t="shared" si="1594"/>
        <v>24000</v>
      </c>
    </row>
    <row r="1355" s="6" customFormat="1" customHeight="1" spans="1:10">
      <c r="A1355" s="62">
        <v>43458</v>
      </c>
      <c r="B1355" s="30" t="s">
        <v>288</v>
      </c>
      <c r="C1355" s="55">
        <v>9000</v>
      </c>
      <c r="D1355" s="55" t="s">
        <v>14</v>
      </c>
      <c r="E1355" s="53">
        <v>153</v>
      </c>
      <c r="F1355" s="53">
        <v>154</v>
      </c>
      <c r="G1355" s="53">
        <v>0</v>
      </c>
      <c r="H1355" s="54">
        <f t="shared" si="1593"/>
        <v>9000</v>
      </c>
      <c r="I1355" s="54">
        <v>0</v>
      </c>
      <c r="J1355" s="54">
        <f t="shared" si="1594"/>
        <v>9000</v>
      </c>
    </row>
    <row r="1356" s="6" customFormat="1" customHeight="1" spans="1:10">
      <c r="A1356" s="62">
        <v>43455</v>
      </c>
      <c r="B1356" s="30" t="s">
        <v>359</v>
      </c>
      <c r="C1356" s="55">
        <v>16000</v>
      </c>
      <c r="D1356" s="55" t="s">
        <v>14</v>
      </c>
      <c r="E1356" s="53">
        <v>63.2</v>
      </c>
      <c r="F1356" s="53">
        <v>62.5</v>
      </c>
      <c r="G1356" s="53">
        <v>0</v>
      </c>
      <c r="H1356" s="54">
        <f t="shared" si="1593"/>
        <v>-11200</v>
      </c>
      <c r="I1356" s="54">
        <v>0</v>
      </c>
      <c r="J1356" s="54">
        <f t="shared" si="1594"/>
        <v>-11200</v>
      </c>
    </row>
    <row r="1357" s="6" customFormat="1" customHeight="1" spans="1:10">
      <c r="A1357" s="62">
        <v>43454</v>
      </c>
      <c r="B1357" s="30" t="s">
        <v>358</v>
      </c>
      <c r="C1357" s="55">
        <v>1000</v>
      </c>
      <c r="D1357" s="55" t="s">
        <v>14</v>
      </c>
      <c r="E1357" s="53">
        <v>871</v>
      </c>
      <c r="F1357" s="53">
        <v>877</v>
      </c>
      <c r="G1357" s="53">
        <v>888</v>
      </c>
      <c r="H1357" s="54">
        <f t="shared" si="1593"/>
        <v>6000</v>
      </c>
      <c r="I1357" s="54">
        <f>(G1357-F1357)*C1357</f>
        <v>11000</v>
      </c>
      <c r="J1357" s="54">
        <f t="shared" si="1594"/>
        <v>17000</v>
      </c>
    </row>
    <row r="1358" s="6" customFormat="1" customHeight="1" spans="1:10">
      <c r="A1358" s="62">
        <v>43453</v>
      </c>
      <c r="B1358" s="30" t="s">
        <v>286</v>
      </c>
      <c r="C1358" s="55">
        <v>2400</v>
      </c>
      <c r="D1358" s="55" t="s">
        <v>14</v>
      </c>
      <c r="E1358" s="53">
        <v>520</v>
      </c>
      <c r="F1358" s="53">
        <v>525</v>
      </c>
      <c r="G1358" s="53">
        <v>530</v>
      </c>
      <c r="H1358" s="54">
        <f t="shared" si="1593"/>
        <v>12000</v>
      </c>
      <c r="I1358" s="54">
        <f>(G1358-F1358)*C1358</f>
        <v>12000</v>
      </c>
      <c r="J1358" s="54">
        <f t="shared" si="1594"/>
        <v>24000</v>
      </c>
    </row>
    <row r="1359" s="6" customFormat="1" customHeight="1" spans="1:10">
      <c r="A1359" s="62">
        <v>43452</v>
      </c>
      <c r="B1359" s="30" t="s">
        <v>286</v>
      </c>
      <c r="C1359" s="55">
        <v>2400</v>
      </c>
      <c r="D1359" s="55" t="s">
        <v>14</v>
      </c>
      <c r="E1359" s="53">
        <v>518</v>
      </c>
      <c r="F1359" s="53">
        <v>523</v>
      </c>
      <c r="G1359" s="53">
        <v>0</v>
      </c>
      <c r="H1359" s="54">
        <f t="shared" si="1593"/>
        <v>12000</v>
      </c>
      <c r="I1359" s="54">
        <v>0</v>
      </c>
      <c r="J1359" s="54">
        <f t="shared" si="1594"/>
        <v>12000</v>
      </c>
    </row>
    <row r="1360" s="6" customFormat="1" customHeight="1" spans="1:10">
      <c r="A1360" s="62">
        <v>43452</v>
      </c>
      <c r="B1360" s="30" t="s">
        <v>350</v>
      </c>
      <c r="C1360" s="55">
        <v>4000</v>
      </c>
      <c r="D1360" s="55" t="s">
        <v>14</v>
      </c>
      <c r="E1360" s="53">
        <v>243</v>
      </c>
      <c r="F1360" s="53">
        <v>245</v>
      </c>
      <c r="G1360" s="53">
        <v>0</v>
      </c>
      <c r="H1360" s="54">
        <f t="shared" si="1593"/>
        <v>8000</v>
      </c>
      <c r="I1360" s="54">
        <v>0</v>
      </c>
      <c r="J1360" s="54">
        <f t="shared" si="1594"/>
        <v>8000</v>
      </c>
    </row>
    <row r="1361" s="6" customFormat="1" customHeight="1" spans="1:10">
      <c r="A1361" s="62">
        <v>43452</v>
      </c>
      <c r="B1361" s="30" t="s">
        <v>324</v>
      </c>
      <c r="C1361" s="55">
        <v>8000</v>
      </c>
      <c r="D1361" s="55" t="s">
        <v>14</v>
      </c>
      <c r="E1361" s="53">
        <v>50.2</v>
      </c>
      <c r="F1361" s="53">
        <v>49</v>
      </c>
      <c r="G1361" s="53">
        <v>0</v>
      </c>
      <c r="H1361" s="54">
        <f t="shared" si="1593"/>
        <v>-9600.00000000002</v>
      </c>
      <c r="I1361" s="54">
        <v>0</v>
      </c>
      <c r="J1361" s="54">
        <f t="shared" si="1594"/>
        <v>-9600.00000000002</v>
      </c>
    </row>
    <row r="1362" s="6" customFormat="1" customHeight="1" spans="1:10">
      <c r="A1362" s="62">
        <v>43451</v>
      </c>
      <c r="B1362" s="30" t="s">
        <v>256</v>
      </c>
      <c r="C1362" s="55">
        <v>1000</v>
      </c>
      <c r="D1362" s="55" t="s">
        <v>14</v>
      </c>
      <c r="E1362" s="53">
        <v>1268</v>
      </c>
      <c r="F1362" s="53">
        <v>1278</v>
      </c>
      <c r="G1362" s="53">
        <v>0</v>
      </c>
      <c r="H1362" s="54">
        <f t="shared" si="1593"/>
        <v>10000</v>
      </c>
      <c r="I1362" s="54">
        <v>0</v>
      </c>
      <c r="J1362" s="54">
        <f t="shared" si="1594"/>
        <v>10000</v>
      </c>
    </row>
    <row r="1363" s="6" customFormat="1" customHeight="1" spans="1:10">
      <c r="A1363" s="62">
        <v>43451</v>
      </c>
      <c r="B1363" s="30" t="s">
        <v>313</v>
      </c>
      <c r="C1363" s="55">
        <v>20000</v>
      </c>
      <c r="D1363" s="55" t="s">
        <v>14</v>
      </c>
      <c r="E1363" s="53">
        <v>53.5</v>
      </c>
      <c r="F1363" s="53">
        <v>53.95</v>
      </c>
      <c r="G1363" s="53">
        <v>0</v>
      </c>
      <c r="H1363" s="54">
        <f t="shared" si="1593"/>
        <v>9000.00000000006</v>
      </c>
      <c r="I1363" s="54">
        <v>0</v>
      </c>
      <c r="J1363" s="54">
        <f t="shared" si="1594"/>
        <v>9000.00000000006</v>
      </c>
    </row>
    <row r="1364" s="6" customFormat="1" customHeight="1" spans="1:10">
      <c r="A1364" s="62">
        <v>43451</v>
      </c>
      <c r="B1364" s="30" t="s">
        <v>296</v>
      </c>
      <c r="C1364" s="55">
        <v>12000</v>
      </c>
      <c r="D1364" s="55" t="s">
        <v>14</v>
      </c>
      <c r="E1364" s="53">
        <v>93.5</v>
      </c>
      <c r="F1364" s="53">
        <v>92.4</v>
      </c>
      <c r="G1364" s="53">
        <v>0</v>
      </c>
      <c r="H1364" s="54">
        <f t="shared" si="1593"/>
        <v>-13199.9999999999</v>
      </c>
      <c r="I1364" s="54">
        <v>0</v>
      </c>
      <c r="J1364" s="54">
        <f t="shared" si="1594"/>
        <v>-13199.9999999999</v>
      </c>
    </row>
    <row r="1365" s="6" customFormat="1" customHeight="1" spans="1:10">
      <c r="A1365" s="62">
        <v>43444</v>
      </c>
      <c r="B1365" s="30" t="s">
        <v>307</v>
      </c>
      <c r="C1365" s="55">
        <v>7000</v>
      </c>
      <c r="D1365" s="55" t="s">
        <v>14</v>
      </c>
      <c r="E1365" s="53">
        <v>217</v>
      </c>
      <c r="F1365" s="53">
        <v>218.5</v>
      </c>
      <c r="G1365" s="53">
        <v>0</v>
      </c>
      <c r="H1365" s="54">
        <f t="shared" si="1593"/>
        <v>10500</v>
      </c>
      <c r="I1365" s="54">
        <v>0</v>
      </c>
      <c r="J1365" s="54">
        <f t="shared" si="1594"/>
        <v>10500</v>
      </c>
    </row>
    <row r="1366" s="6" customFormat="1" customHeight="1" spans="1:10">
      <c r="A1366" s="62">
        <v>43444</v>
      </c>
      <c r="B1366" s="30" t="s">
        <v>307</v>
      </c>
      <c r="C1366" s="55">
        <v>7000</v>
      </c>
      <c r="D1366" s="55" t="s">
        <v>14</v>
      </c>
      <c r="E1366" s="53">
        <v>217</v>
      </c>
      <c r="F1366" s="53">
        <v>218.5</v>
      </c>
      <c r="G1366" s="53">
        <v>0</v>
      </c>
      <c r="H1366" s="54">
        <f t="shared" si="1593"/>
        <v>10500</v>
      </c>
      <c r="I1366" s="54">
        <v>0</v>
      </c>
      <c r="J1366" s="54">
        <f t="shared" si="1594"/>
        <v>10500</v>
      </c>
    </row>
    <row r="1367" s="6" customFormat="1" customHeight="1" spans="1:10">
      <c r="A1367" s="62">
        <v>43441</v>
      </c>
      <c r="B1367" s="30" t="s">
        <v>350</v>
      </c>
      <c r="C1367" s="55">
        <v>2000</v>
      </c>
      <c r="D1367" s="55" t="s">
        <v>14</v>
      </c>
      <c r="E1367" s="53">
        <v>220</v>
      </c>
      <c r="F1367" s="53">
        <v>222</v>
      </c>
      <c r="G1367" s="53">
        <v>0</v>
      </c>
      <c r="H1367" s="54">
        <f t="shared" si="1593"/>
        <v>4000</v>
      </c>
      <c r="I1367" s="54">
        <v>0</v>
      </c>
      <c r="J1367" s="54">
        <f t="shared" si="1594"/>
        <v>4000</v>
      </c>
    </row>
    <row r="1368" s="6" customFormat="1" customHeight="1" spans="1:10">
      <c r="A1368" s="62">
        <v>43439</v>
      </c>
      <c r="B1368" s="30" t="s">
        <v>26</v>
      </c>
      <c r="C1368" s="55">
        <v>2000</v>
      </c>
      <c r="D1368" s="55" t="s">
        <v>14</v>
      </c>
      <c r="E1368" s="53">
        <v>815</v>
      </c>
      <c r="F1368" s="53">
        <v>808</v>
      </c>
      <c r="G1368" s="53">
        <v>0</v>
      </c>
      <c r="H1368" s="54">
        <f t="shared" si="1593"/>
        <v>-14000</v>
      </c>
      <c r="I1368" s="54">
        <v>0</v>
      </c>
      <c r="J1368" s="54">
        <f t="shared" si="1594"/>
        <v>-14000</v>
      </c>
    </row>
    <row r="1369" s="6" customFormat="1" customHeight="1" spans="1:10">
      <c r="A1369" s="62">
        <v>43438</v>
      </c>
      <c r="B1369" s="30" t="s">
        <v>360</v>
      </c>
      <c r="C1369" s="55">
        <v>3600</v>
      </c>
      <c r="D1369" s="55" t="s">
        <v>14</v>
      </c>
      <c r="E1369" s="53">
        <v>330</v>
      </c>
      <c r="F1369" s="53">
        <v>333</v>
      </c>
      <c r="G1369" s="53">
        <v>0</v>
      </c>
      <c r="H1369" s="54">
        <f t="shared" si="1593"/>
        <v>10800</v>
      </c>
      <c r="I1369" s="54">
        <v>0</v>
      </c>
      <c r="J1369" s="54">
        <f t="shared" si="1594"/>
        <v>10800</v>
      </c>
    </row>
    <row r="1370" s="6" customFormat="1" customHeight="1" spans="1:10">
      <c r="A1370" s="62">
        <v>43437</v>
      </c>
      <c r="B1370" s="30" t="s">
        <v>281</v>
      </c>
      <c r="C1370" s="55">
        <v>8000</v>
      </c>
      <c r="D1370" s="55" t="s">
        <v>14</v>
      </c>
      <c r="E1370" s="53">
        <v>110.75</v>
      </c>
      <c r="F1370" s="53">
        <v>111.75</v>
      </c>
      <c r="G1370" s="53">
        <v>112.75</v>
      </c>
      <c r="H1370" s="54">
        <f t="shared" si="1593"/>
        <v>8000</v>
      </c>
      <c r="I1370" s="54">
        <f>(G1370-F1370)*C1370</f>
        <v>8000</v>
      </c>
      <c r="J1370" s="54">
        <f t="shared" si="1594"/>
        <v>16000</v>
      </c>
    </row>
    <row r="1371" s="6" customFormat="1" customHeight="1" spans="1:10">
      <c r="A1371" s="62">
        <v>43435</v>
      </c>
      <c r="B1371" s="30" t="s">
        <v>293</v>
      </c>
      <c r="C1371" s="55">
        <v>8000</v>
      </c>
      <c r="D1371" s="55" t="s">
        <v>14</v>
      </c>
      <c r="E1371" s="53">
        <v>107</v>
      </c>
      <c r="F1371" s="53">
        <v>108</v>
      </c>
      <c r="G1371" s="53">
        <v>0</v>
      </c>
      <c r="H1371" s="54">
        <f t="shared" si="1593"/>
        <v>8000</v>
      </c>
      <c r="I1371" s="54">
        <v>0</v>
      </c>
      <c r="J1371" s="54">
        <f t="shared" si="1594"/>
        <v>8000</v>
      </c>
    </row>
    <row r="1372" s="6" customFormat="1" customHeight="1" spans="1:10">
      <c r="A1372" s="62"/>
      <c r="B1372" s="30"/>
      <c r="C1372" s="55"/>
      <c r="D1372" s="55"/>
      <c r="E1372" s="53"/>
      <c r="F1372" s="53"/>
      <c r="G1372" s="53"/>
      <c r="H1372" s="54"/>
      <c r="I1372" s="54"/>
      <c r="J1372" s="54"/>
    </row>
    <row r="1373" s="6" customFormat="1" customHeight="1" spans="1:10">
      <c r="A1373" s="64"/>
      <c r="B1373" s="65"/>
      <c r="C1373" s="66"/>
      <c r="D1373" s="66"/>
      <c r="E1373" s="65"/>
      <c r="F1373" s="65" t="s">
        <v>356</v>
      </c>
      <c r="G1373" s="65"/>
      <c r="H1373" s="65">
        <f>SUM(H1349:H1371)</f>
        <v>56200</v>
      </c>
      <c r="I1373" s="65" t="s">
        <v>250</v>
      </c>
      <c r="J1373" s="65">
        <f>SUM(J1349:J1371)</f>
        <v>108200</v>
      </c>
    </row>
    <row r="1374" s="6" customFormat="1" customHeight="1" spans="1:10">
      <c r="A1374" s="67"/>
      <c r="B1374" s="68"/>
      <c r="C1374" s="68"/>
      <c r="D1374" s="69"/>
      <c r="E1374" s="69"/>
      <c r="F1374" s="70">
        <v>43405</v>
      </c>
      <c r="G1374" s="68"/>
      <c r="H1374" s="68"/>
      <c r="I1374" s="71"/>
      <c r="J1374" s="71"/>
    </row>
    <row r="1375" s="6" customFormat="1" customHeight="1" spans="1:10">
      <c r="A1375" s="62"/>
      <c r="B1375" s="30"/>
      <c r="C1375" s="55"/>
      <c r="D1375" s="55"/>
      <c r="E1375" s="53"/>
      <c r="F1375" s="53"/>
      <c r="G1375" s="53"/>
      <c r="H1375" s="54"/>
      <c r="I1375" s="54"/>
      <c r="J1375" s="54"/>
    </row>
    <row r="1376" s="6" customFormat="1" customHeight="1" spans="1:10">
      <c r="A1376" s="62">
        <v>43434</v>
      </c>
      <c r="B1376" s="30" t="s">
        <v>302</v>
      </c>
      <c r="C1376" s="55">
        <v>2400</v>
      </c>
      <c r="D1376" s="55" t="s">
        <v>14</v>
      </c>
      <c r="E1376" s="53">
        <v>770</v>
      </c>
      <c r="F1376" s="53">
        <v>774</v>
      </c>
      <c r="G1376" s="53">
        <v>0</v>
      </c>
      <c r="H1376" s="54">
        <f t="shared" ref="H1376:H1406" si="1595">(F1376-E1376)*C1376</f>
        <v>9600</v>
      </c>
      <c r="I1376" s="54">
        <v>0</v>
      </c>
      <c r="J1376" s="54">
        <f t="shared" ref="J1376:J1406" si="1596">(I1376+H1376)</f>
        <v>9600</v>
      </c>
    </row>
    <row r="1377" s="6" customFormat="1" customHeight="1" spans="1:10">
      <c r="A1377" s="62">
        <v>43433</v>
      </c>
      <c r="B1377" s="30" t="s">
        <v>302</v>
      </c>
      <c r="C1377" s="55">
        <v>2400</v>
      </c>
      <c r="D1377" s="55" t="s">
        <v>14</v>
      </c>
      <c r="E1377" s="53">
        <v>770</v>
      </c>
      <c r="F1377" s="53">
        <v>774</v>
      </c>
      <c r="G1377" s="53">
        <v>0</v>
      </c>
      <c r="H1377" s="54">
        <f t="shared" si="1595"/>
        <v>9600</v>
      </c>
      <c r="I1377" s="54">
        <v>0</v>
      </c>
      <c r="J1377" s="54">
        <f t="shared" si="1596"/>
        <v>9600</v>
      </c>
    </row>
    <row r="1378" s="6" customFormat="1" customHeight="1" spans="1:10">
      <c r="A1378" s="62">
        <v>43433</v>
      </c>
      <c r="B1378" s="30" t="s">
        <v>307</v>
      </c>
      <c r="C1378" s="55">
        <v>7000</v>
      </c>
      <c r="D1378" s="55" t="s">
        <v>14</v>
      </c>
      <c r="E1378" s="53">
        <v>225</v>
      </c>
      <c r="F1378" s="53">
        <v>226.5</v>
      </c>
      <c r="G1378" s="53">
        <v>0</v>
      </c>
      <c r="H1378" s="54">
        <f t="shared" si="1595"/>
        <v>10500</v>
      </c>
      <c r="I1378" s="54">
        <v>0</v>
      </c>
      <c r="J1378" s="54">
        <f t="shared" si="1596"/>
        <v>10500</v>
      </c>
    </row>
    <row r="1379" s="6" customFormat="1" customHeight="1" spans="1:10">
      <c r="A1379" s="62">
        <v>43433</v>
      </c>
      <c r="B1379" s="30" t="s">
        <v>302</v>
      </c>
      <c r="C1379" s="55">
        <v>2400</v>
      </c>
      <c r="D1379" s="55" t="s">
        <v>14</v>
      </c>
      <c r="E1379" s="53">
        <v>779</v>
      </c>
      <c r="F1379" s="53">
        <v>784</v>
      </c>
      <c r="G1379" s="53">
        <v>0</v>
      </c>
      <c r="H1379" s="54">
        <f t="shared" si="1595"/>
        <v>12000</v>
      </c>
      <c r="I1379" s="54">
        <v>0</v>
      </c>
      <c r="J1379" s="54">
        <f t="shared" si="1596"/>
        <v>12000</v>
      </c>
    </row>
    <row r="1380" s="6" customFormat="1" customHeight="1" spans="1:10">
      <c r="A1380" s="62">
        <v>43432</v>
      </c>
      <c r="B1380" s="30" t="s">
        <v>255</v>
      </c>
      <c r="C1380" s="55">
        <v>1000</v>
      </c>
      <c r="D1380" s="55" t="s">
        <v>14</v>
      </c>
      <c r="E1380" s="53">
        <v>682</v>
      </c>
      <c r="F1380" s="53">
        <v>690</v>
      </c>
      <c r="G1380" s="53">
        <v>0</v>
      </c>
      <c r="H1380" s="54">
        <f t="shared" si="1595"/>
        <v>8000</v>
      </c>
      <c r="I1380" s="54">
        <v>0</v>
      </c>
      <c r="J1380" s="54">
        <f t="shared" si="1596"/>
        <v>8000</v>
      </c>
    </row>
    <row r="1381" s="6" customFormat="1" customHeight="1" spans="1:10">
      <c r="A1381" s="62">
        <v>43432</v>
      </c>
      <c r="B1381" s="30" t="s">
        <v>257</v>
      </c>
      <c r="C1381" s="55">
        <v>1000</v>
      </c>
      <c r="D1381" s="55" t="s">
        <v>14</v>
      </c>
      <c r="E1381" s="53">
        <v>1235</v>
      </c>
      <c r="F1381" s="53">
        <v>1245</v>
      </c>
      <c r="G1381" s="53">
        <v>0</v>
      </c>
      <c r="H1381" s="54">
        <f t="shared" si="1595"/>
        <v>10000</v>
      </c>
      <c r="I1381" s="54">
        <v>0</v>
      </c>
      <c r="J1381" s="54">
        <f t="shared" si="1596"/>
        <v>10000</v>
      </c>
    </row>
    <row r="1382" s="6" customFormat="1" customHeight="1" spans="1:10">
      <c r="A1382" s="62">
        <v>43431</v>
      </c>
      <c r="B1382" s="30" t="s">
        <v>255</v>
      </c>
      <c r="C1382" s="55">
        <v>2200</v>
      </c>
      <c r="D1382" s="55" t="s">
        <v>14</v>
      </c>
      <c r="E1382" s="53">
        <v>680</v>
      </c>
      <c r="F1382" s="53">
        <v>685</v>
      </c>
      <c r="G1382" s="53">
        <v>690</v>
      </c>
      <c r="H1382" s="54">
        <f t="shared" si="1595"/>
        <v>11000</v>
      </c>
      <c r="I1382" s="54">
        <f>(G1382-F1382)*C1382</f>
        <v>11000</v>
      </c>
      <c r="J1382" s="54">
        <f t="shared" si="1596"/>
        <v>22000</v>
      </c>
    </row>
    <row r="1383" s="6" customFormat="1" customHeight="1" spans="1:10">
      <c r="A1383" s="62">
        <v>43431</v>
      </c>
      <c r="B1383" s="30" t="s">
        <v>40</v>
      </c>
      <c r="C1383" s="55">
        <v>1000</v>
      </c>
      <c r="D1383" s="55" t="s">
        <v>14</v>
      </c>
      <c r="E1383" s="53">
        <v>1320</v>
      </c>
      <c r="F1383" s="53">
        <v>1305</v>
      </c>
      <c r="G1383" s="53">
        <v>690</v>
      </c>
      <c r="H1383" s="54">
        <f t="shared" si="1595"/>
        <v>-15000</v>
      </c>
      <c r="I1383" s="54">
        <v>0</v>
      </c>
      <c r="J1383" s="54">
        <f t="shared" si="1596"/>
        <v>-15000</v>
      </c>
    </row>
    <row r="1384" s="6" customFormat="1" customHeight="1" spans="1:10">
      <c r="A1384" s="62">
        <v>43430</v>
      </c>
      <c r="B1384" s="30" t="s">
        <v>241</v>
      </c>
      <c r="C1384" s="55">
        <v>2000</v>
      </c>
      <c r="D1384" s="55" t="s">
        <v>14</v>
      </c>
      <c r="E1384" s="53">
        <v>603</v>
      </c>
      <c r="F1384" s="53">
        <v>607</v>
      </c>
      <c r="G1384" s="53">
        <v>0</v>
      </c>
      <c r="H1384" s="54">
        <f t="shared" si="1595"/>
        <v>8000</v>
      </c>
      <c r="I1384" s="54">
        <v>0</v>
      </c>
      <c r="J1384" s="54">
        <f t="shared" si="1596"/>
        <v>8000</v>
      </c>
    </row>
    <row r="1385" s="6" customFormat="1" customHeight="1" spans="1:10">
      <c r="A1385" s="62">
        <v>43430</v>
      </c>
      <c r="B1385" s="30" t="s">
        <v>361</v>
      </c>
      <c r="C1385" s="55">
        <v>9900</v>
      </c>
      <c r="D1385" s="55" t="s">
        <v>14</v>
      </c>
      <c r="E1385" s="53">
        <v>95</v>
      </c>
      <c r="F1385" s="53">
        <v>96</v>
      </c>
      <c r="G1385" s="53">
        <v>0</v>
      </c>
      <c r="H1385" s="54">
        <f t="shared" si="1595"/>
        <v>9900</v>
      </c>
      <c r="I1385" s="54">
        <v>0</v>
      </c>
      <c r="J1385" s="54">
        <f t="shared" si="1596"/>
        <v>9900</v>
      </c>
    </row>
    <row r="1386" s="6" customFormat="1" customHeight="1" spans="1:10">
      <c r="A1386" s="62">
        <v>43426</v>
      </c>
      <c r="B1386" s="30" t="s">
        <v>311</v>
      </c>
      <c r="C1386" s="55">
        <v>7000</v>
      </c>
      <c r="D1386" s="55" t="s">
        <v>14</v>
      </c>
      <c r="E1386" s="53">
        <v>120</v>
      </c>
      <c r="F1386" s="53">
        <v>121</v>
      </c>
      <c r="G1386" s="53">
        <v>0</v>
      </c>
      <c r="H1386" s="54">
        <f t="shared" si="1595"/>
        <v>7000</v>
      </c>
      <c r="I1386" s="54">
        <v>0</v>
      </c>
      <c r="J1386" s="54">
        <f t="shared" si="1596"/>
        <v>7000</v>
      </c>
    </row>
    <row r="1387" s="6" customFormat="1" customHeight="1" spans="1:10">
      <c r="A1387" s="62">
        <v>43425</v>
      </c>
      <c r="B1387" s="30" t="s">
        <v>357</v>
      </c>
      <c r="C1387" s="55">
        <v>12000</v>
      </c>
      <c r="D1387" s="55" t="s">
        <v>14</v>
      </c>
      <c r="E1387" s="53">
        <v>82</v>
      </c>
      <c r="F1387" s="53">
        <v>83</v>
      </c>
      <c r="G1387" s="53">
        <v>0</v>
      </c>
      <c r="H1387" s="54">
        <f t="shared" si="1595"/>
        <v>12000</v>
      </c>
      <c r="I1387" s="54">
        <v>0</v>
      </c>
      <c r="J1387" s="54">
        <f t="shared" si="1596"/>
        <v>12000</v>
      </c>
    </row>
    <row r="1388" s="6" customFormat="1" customHeight="1" spans="1:10">
      <c r="A1388" s="62">
        <v>43425</v>
      </c>
      <c r="B1388" s="30" t="s">
        <v>223</v>
      </c>
      <c r="C1388" s="55">
        <v>6000</v>
      </c>
      <c r="D1388" s="55" t="s">
        <v>14</v>
      </c>
      <c r="E1388" s="53">
        <v>228</v>
      </c>
      <c r="F1388" s="53">
        <v>225.8</v>
      </c>
      <c r="G1388" s="53">
        <v>0</v>
      </c>
      <c r="H1388" s="54">
        <f t="shared" si="1595"/>
        <v>-13199.9999999999</v>
      </c>
      <c r="I1388" s="54">
        <v>0</v>
      </c>
      <c r="J1388" s="54">
        <f t="shared" si="1596"/>
        <v>-13199.9999999999</v>
      </c>
    </row>
    <row r="1389" s="6" customFormat="1" customHeight="1" spans="1:10">
      <c r="A1389" s="62">
        <v>43424</v>
      </c>
      <c r="B1389" s="30" t="s">
        <v>350</v>
      </c>
      <c r="C1389" s="55">
        <v>4000</v>
      </c>
      <c r="D1389" s="55" t="s">
        <v>14</v>
      </c>
      <c r="E1389" s="53">
        <v>228</v>
      </c>
      <c r="F1389" s="53">
        <v>229.5</v>
      </c>
      <c r="G1389" s="53">
        <v>0</v>
      </c>
      <c r="H1389" s="54">
        <f t="shared" si="1595"/>
        <v>6000</v>
      </c>
      <c r="I1389" s="54">
        <v>0</v>
      </c>
      <c r="J1389" s="54">
        <f t="shared" si="1596"/>
        <v>6000</v>
      </c>
    </row>
    <row r="1390" s="6" customFormat="1" customHeight="1" spans="1:10">
      <c r="A1390" s="62">
        <v>43424</v>
      </c>
      <c r="B1390" s="30" t="s">
        <v>241</v>
      </c>
      <c r="C1390" s="55">
        <v>2000</v>
      </c>
      <c r="D1390" s="55" t="s">
        <v>14</v>
      </c>
      <c r="E1390" s="53">
        <v>624</v>
      </c>
      <c r="F1390" s="53">
        <v>618</v>
      </c>
      <c r="G1390" s="53">
        <v>0</v>
      </c>
      <c r="H1390" s="54">
        <f t="shared" si="1595"/>
        <v>-12000</v>
      </c>
      <c r="I1390" s="54">
        <v>0</v>
      </c>
      <c r="J1390" s="54">
        <f t="shared" si="1596"/>
        <v>-12000</v>
      </c>
    </row>
    <row r="1391" s="6" customFormat="1" customHeight="1" spans="1:10">
      <c r="A1391" s="62">
        <v>43424</v>
      </c>
      <c r="B1391" s="30" t="s">
        <v>223</v>
      </c>
      <c r="C1391" s="55">
        <v>6000</v>
      </c>
      <c r="D1391" s="55" t="s">
        <v>14</v>
      </c>
      <c r="E1391" s="53">
        <v>230</v>
      </c>
      <c r="F1391" s="53">
        <v>227</v>
      </c>
      <c r="G1391" s="53">
        <v>0</v>
      </c>
      <c r="H1391" s="54">
        <f t="shared" si="1595"/>
        <v>-18000</v>
      </c>
      <c r="I1391" s="54">
        <v>0</v>
      </c>
      <c r="J1391" s="54">
        <f t="shared" si="1596"/>
        <v>-18000</v>
      </c>
    </row>
    <row r="1392" s="6" customFormat="1" customHeight="1" spans="1:10">
      <c r="A1392" s="62">
        <v>43423</v>
      </c>
      <c r="B1392" s="30" t="s">
        <v>307</v>
      </c>
      <c r="C1392" s="55">
        <v>2000</v>
      </c>
      <c r="D1392" s="55" t="s">
        <v>14</v>
      </c>
      <c r="E1392" s="53">
        <v>235</v>
      </c>
      <c r="F1392" s="53">
        <v>236.5</v>
      </c>
      <c r="G1392" s="53">
        <v>0</v>
      </c>
      <c r="H1392" s="54">
        <f t="shared" si="1595"/>
        <v>3000</v>
      </c>
      <c r="I1392" s="54">
        <v>0</v>
      </c>
      <c r="J1392" s="54">
        <f t="shared" si="1596"/>
        <v>3000</v>
      </c>
    </row>
    <row r="1393" s="6" customFormat="1" customHeight="1" spans="1:10">
      <c r="A1393" s="62">
        <v>43423</v>
      </c>
      <c r="B1393" s="30" t="s">
        <v>294</v>
      </c>
      <c r="C1393" s="55">
        <v>2000</v>
      </c>
      <c r="D1393" s="55" t="s">
        <v>14</v>
      </c>
      <c r="E1393" s="53">
        <v>265</v>
      </c>
      <c r="F1393" s="53">
        <v>262</v>
      </c>
      <c r="G1393" s="53">
        <v>0</v>
      </c>
      <c r="H1393" s="54">
        <f t="shared" si="1595"/>
        <v>-6000</v>
      </c>
      <c r="I1393" s="54">
        <v>0</v>
      </c>
      <c r="J1393" s="54">
        <f t="shared" si="1596"/>
        <v>-6000</v>
      </c>
    </row>
    <row r="1394" s="6" customFormat="1" customHeight="1" spans="1:10">
      <c r="A1394" s="62">
        <v>43420</v>
      </c>
      <c r="B1394" s="30" t="s">
        <v>240</v>
      </c>
      <c r="C1394" s="55">
        <v>2000</v>
      </c>
      <c r="D1394" s="55" t="s">
        <v>14</v>
      </c>
      <c r="E1394" s="53">
        <v>550</v>
      </c>
      <c r="F1394" s="53">
        <v>552</v>
      </c>
      <c r="G1394" s="53">
        <v>0</v>
      </c>
      <c r="H1394" s="54">
        <f t="shared" si="1595"/>
        <v>4000</v>
      </c>
      <c r="I1394" s="54">
        <v>0</v>
      </c>
      <c r="J1394" s="54">
        <f t="shared" si="1596"/>
        <v>4000</v>
      </c>
    </row>
    <row r="1395" s="6" customFormat="1" customHeight="1" spans="1:10">
      <c r="A1395" s="62">
        <v>43420</v>
      </c>
      <c r="B1395" s="30" t="s">
        <v>245</v>
      </c>
      <c r="C1395" s="55">
        <v>5000</v>
      </c>
      <c r="D1395" s="55" t="s">
        <v>14</v>
      </c>
      <c r="E1395" s="53">
        <v>372</v>
      </c>
      <c r="F1395" s="53">
        <v>369</v>
      </c>
      <c r="G1395" s="53">
        <v>0</v>
      </c>
      <c r="H1395" s="54">
        <f t="shared" si="1595"/>
        <v>-15000</v>
      </c>
      <c r="I1395" s="54">
        <v>0</v>
      </c>
      <c r="J1395" s="54">
        <f t="shared" si="1596"/>
        <v>-15000</v>
      </c>
    </row>
    <row r="1396" s="6" customFormat="1" customHeight="1" spans="1:10">
      <c r="A1396" s="62">
        <v>43419</v>
      </c>
      <c r="B1396" s="30" t="s">
        <v>112</v>
      </c>
      <c r="C1396" s="55">
        <v>5000</v>
      </c>
      <c r="D1396" s="55" t="s">
        <v>14</v>
      </c>
      <c r="E1396" s="53">
        <v>337</v>
      </c>
      <c r="F1396" s="53">
        <v>339</v>
      </c>
      <c r="G1396" s="53">
        <v>341</v>
      </c>
      <c r="H1396" s="54">
        <f t="shared" si="1595"/>
        <v>10000</v>
      </c>
      <c r="I1396" s="54">
        <f>(G1396-F1396)*C1396</f>
        <v>10000</v>
      </c>
      <c r="J1396" s="54">
        <f t="shared" si="1596"/>
        <v>20000</v>
      </c>
    </row>
    <row r="1397" s="6" customFormat="1" customHeight="1" spans="1:10">
      <c r="A1397" s="62">
        <v>43419</v>
      </c>
      <c r="B1397" s="30" t="s">
        <v>240</v>
      </c>
      <c r="C1397" s="55">
        <v>2000</v>
      </c>
      <c r="D1397" s="55" t="s">
        <v>14</v>
      </c>
      <c r="E1397" s="53">
        <v>548.5</v>
      </c>
      <c r="F1397" s="53">
        <v>552</v>
      </c>
      <c r="G1397" s="53">
        <v>0</v>
      </c>
      <c r="H1397" s="54">
        <f t="shared" si="1595"/>
        <v>7000</v>
      </c>
      <c r="I1397" s="54">
        <v>0</v>
      </c>
      <c r="J1397" s="54">
        <f t="shared" si="1596"/>
        <v>7000</v>
      </c>
    </row>
    <row r="1398" s="6" customFormat="1" customHeight="1" spans="1:10">
      <c r="A1398" s="62">
        <v>43418</v>
      </c>
      <c r="B1398" s="30" t="s">
        <v>241</v>
      </c>
      <c r="C1398" s="55">
        <v>2000</v>
      </c>
      <c r="D1398" s="55" t="s">
        <v>14</v>
      </c>
      <c r="E1398" s="53">
        <v>620</v>
      </c>
      <c r="F1398" s="53">
        <v>624</v>
      </c>
      <c r="G1398" s="53">
        <v>628</v>
      </c>
      <c r="H1398" s="54">
        <f t="shared" si="1595"/>
        <v>8000</v>
      </c>
      <c r="I1398" s="54">
        <f>(G1398-F1398)*C1398</f>
        <v>8000</v>
      </c>
      <c r="J1398" s="54">
        <f t="shared" si="1596"/>
        <v>16000</v>
      </c>
    </row>
    <row r="1399" s="6" customFormat="1" customHeight="1" spans="1:10">
      <c r="A1399" s="62">
        <v>43417</v>
      </c>
      <c r="B1399" s="30" t="s">
        <v>270</v>
      </c>
      <c r="C1399" s="55">
        <v>2000</v>
      </c>
      <c r="D1399" s="55" t="s">
        <v>14</v>
      </c>
      <c r="E1399" s="53">
        <v>661</v>
      </c>
      <c r="F1399" s="53">
        <v>665</v>
      </c>
      <c r="G1399" s="53">
        <v>670</v>
      </c>
      <c r="H1399" s="54">
        <f t="shared" si="1595"/>
        <v>8000</v>
      </c>
      <c r="I1399" s="54">
        <f>(G1399-F1399)*C1399</f>
        <v>10000</v>
      </c>
      <c r="J1399" s="54">
        <f t="shared" si="1596"/>
        <v>18000</v>
      </c>
    </row>
    <row r="1400" s="6" customFormat="1" customHeight="1" spans="1:10">
      <c r="A1400" s="62">
        <v>43416</v>
      </c>
      <c r="B1400" s="30" t="s">
        <v>263</v>
      </c>
      <c r="C1400" s="55">
        <v>2000</v>
      </c>
      <c r="D1400" s="55" t="s">
        <v>14</v>
      </c>
      <c r="E1400" s="53">
        <v>583</v>
      </c>
      <c r="F1400" s="53">
        <v>587</v>
      </c>
      <c r="G1400" s="53">
        <v>592</v>
      </c>
      <c r="H1400" s="54">
        <f t="shared" si="1595"/>
        <v>8000</v>
      </c>
      <c r="I1400" s="54">
        <f>(G1400-F1400)*C1400</f>
        <v>10000</v>
      </c>
      <c r="J1400" s="54">
        <f t="shared" si="1596"/>
        <v>18000</v>
      </c>
    </row>
    <row r="1401" s="6" customFormat="1" customHeight="1" spans="1:10">
      <c r="A1401" s="62">
        <v>43413</v>
      </c>
      <c r="B1401" s="30" t="s">
        <v>293</v>
      </c>
      <c r="C1401" s="55">
        <v>4000</v>
      </c>
      <c r="D1401" s="55" t="s">
        <v>14</v>
      </c>
      <c r="E1401" s="53">
        <v>113.1</v>
      </c>
      <c r="F1401" s="53">
        <v>111.5</v>
      </c>
      <c r="G1401" s="53">
        <v>0</v>
      </c>
      <c r="H1401" s="54">
        <f t="shared" si="1595"/>
        <v>-6399.99999999998</v>
      </c>
      <c r="I1401" s="54">
        <v>0</v>
      </c>
      <c r="J1401" s="54">
        <f t="shared" si="1596"/>
        <v>-6399.99999999998</v>
      </c>
    </row>
    <row r="1402" s="6" customFormat="1" customHeight="1" spans="1:10">
      <c r="A1402" s="62">
        <v>43413</v>
      </c>
      <c r="B1402" s="30" t="s">
        <v>241</v>
      </c>
      <c r="C1402" s="55">
        <v>2000</v>
      </c>
      <c r="D1402" s="55" t="s">
        <v>14</v>
      </c>
      <c r="E1402" s="53">
        <v>626</v>
      </c>
      <c r="F1402" s="53">
        <v>630</v>
      </c>
      <c r="G1402" s="53">
        <v>0</v>
      </c>
      <c r="H1402" s="54">
        <f t="shared" si="1595"/>
        <v>8000</v>
      </c>
      <c r="I1402" s="54">
        <v>0</v>
      </c>
      <c r="J1402" s="54">
        <f t="shared" si="1596"/>
        <v>8000</v>
      </c>
    </row>
    <row r="1403" s="6" customFormat="1" customHeight="1" spans="1:10">
      <c r="A1403" s="62">
        <v>43406</v>
      </c>
      <c r="B1403" s="30" t="s">
        <v>312</v>
      </c>
      <c r="C1403" s="55">
        <v>12000</v>
      </c>
      <c r="D1403" s="55" t="s">
        <v>14</v>
      </c>
      <c r="E1403" s="53">
        <v>88</v>
      </c>
      <c r="F1403" s="53">
        <v>89</v>
      </c>
      <c r="G1403" s="53">
        <v>0</v>
      </c>
      <c r="H1403" s="54">
        <f t="shared" si="1595"/>
        <v>12000</v>
      </c>
      <c r="I1403" s="54">
        <v>0</v>
      </c>
      <c r="J1403" s="54">
        <f t="shared" si="1596"/>
        <v>12000</v>
      </c>
    </row>
    <row r="1404" s="6" customFormat="1" customHeight="1" spans="1:10">
      <c r="A1404" s="62">
        <v>43406</v>
      </c>
      <c r="B1404" s="30" t="s">
        <v>186</v>
      </c>
      <c r="C1404" s="55">
        <v>5000</v>
      </c>
      <c r="D1404" s="55" t="s">
        <v>14</v>
      </c>
      <c r="E1404" s="53">
        <v>174</v>
      </c>
      <c r="F1404" s="53">
        <v>176</v>
      </c>
      <c r="G1404" s="53">
        <v>178</v>
      </c>
      <c r="H1404" s="54">
        <f t="shared" si="1595"/>
        <v>10000</v>
      </c>
      <c r="I1404" s="54">
        <f>(G1404-F1404)*C1404</f>
        <v>10000</v>
      </c>
      <c r="J1404" s="54">
        <f t="shared" si="1596"/>
        <v>20000</v>
      </c>
    </row>
    <row r="1405" s="6" customFormat="1" customHeight="1" spans="1:10">
      <c r="A1405" s="62">
        <v>43405</v>
      </c>
      <c r="B1405" s="30" t="s">
        <v>241</v>
      </c>
      <c r="C1405" s="55">
        <v>1000</v>
      </c>
      <c r="D1405" s="55" t="s">
        <v>14</v>
      </c>
      <c r="E1405" s="53">
        <v>670</v>
      </c>
      <c r="F1405" s="53">
        <v>673</v>
      </c>
      <c r="G1405" s="53">
        <v>0</v>
      </c>
      <c r="H1405" s="54">
        <f t="shared" si="1595"/>
        <v>3000</v>
      </c>
      <c r="I1405" s="54">
        <v>0</v>
      </c>
      <c r="J1405" s="54">
        <f t="shared" si="1596"/>
        <v>3000</v>
      </c>
    </row>
    <row r="1406" s="6" customFormat="1" customHeight="1" spans="1:10">
      <c r="A1406" s="62">
        <v>43405</v>
      </c>
      <c r="B1406" s="30" t="s">
        <v>333</v>
      </c>
      <c r="C1406" s="55">
        <v>12000</v>
      </c>
      <c r="D1406" s="55" t="s">
        <v>14</v>
      </c>
      <c r="E1406" s="53">
        <v>72.75</v>
      </c>
      <c r="F1406" s="53">
        <v>73.5</v>
      </c>
      <c r="G1406" s="53">
        <v>74.5</v>
      </c>
      <c r="H1406" s="54">
        <f t="shared" si="1595"/>
        <v>9000</v>
      </c>
      <c r="I1406" s="54">
        <f>(G1406-F1406)*C1406</f>
        <v>12000</v>
      </c>
      <c r="J1406" s="54">
        <f t="shared" si="1596"/>
        <v>21000</v>
      </c>
    </row>
    <row r="1407" s="6" customFormat="1" customHeight="1" spans="1:10">
      <c r="A1407" s="62"/>
      <c r="B1407" s="30"/>
      <c r="C1407" s="55"/>
      <c r="D1407" s="55"/>
      <c r="E1407" s="53"/>
      <c r="F1407" s="53"/>
      <c r="G1407" s="53"/>
      <c r="H1407" s="54"/>
      <c r="I1407" s="54"/>
      <c r="J1407" s="54"/>
    </row>
    <row r="1408" s="6" customFormat="1" customHeight="1" spans="1:10">
      <c r="A1408" s="64"/>
      <c r="B1408" s="65"/>
      <c r="C1408" s="66"/>
      <c r="D1408" s="66"/>
      <c r="E1408" s="65"/>
      <c r="F1408" s="65" t="s">
        <v>356</v>
      </c>
      <c r="G1408" s="65"/>
      <c r="H1408" s="65">
        <f>SUM(H1376:H1406)</f>
        <v>118000</v>
      </c>
      <c r="I1408" s="65" t="s">
        <v>250</v>
      </c>
      <c r="J1408" s="65">
        <f>SUM(J1376:J1406)</f>
        <v>189000</v>
      </c>
    </row>
    <row r="1409" s="6" customFormat="1" customHeight="1" spans="1:10">
      <c r="A1409" s="62"/>
      <c r="B1409" s="30"/>
      <c r="C1409" s="55"/>
      <c r="D1409" s="55"/>
      <c r="E1409" s="53"/>
      <c r="F1409" s="53"/>
      <c r="G1409" s="53"/>
      <c r="H1409" s="54"/>
      <c r="I1409" s="54"/>
      <c r="J1409" s="54"/>
    </row>
    <row r="1410" s="6" customFormat="1" customHeight="1" spans="1:10">
      <c r="A1410" s="67"/>
      <c r="B1410" s="68"/>
      <c r="C1410" s="68"/>
      <c r="D1410" s="69"/>
      <c r="E1410" s="69"/>
      <c r="F1410" s="70">
        <v>43374</v>
      </c>
      <c r="G1410" s="68"/>
      <c r="H1410" s="68"/>
      <c r="I1410" s="71"/>
      <c r="J1410" s="71"/>
    </row>
    <row r="1411" s="6" customFormat="1" customHeight="1" spans="1:10">
      <c r="A1411" s="62"/>
      <c r="B1411" s="30"/>
      <c r="C1411" s="55"/>
      <c r="D1411" s="55"/>
      <c r="E1411" s="53"/>
      <c r="F1411" s="53"/>
      <c r="G1411" s="53"/>
      <c r="H1411" s="54"/>
      <c r="I1411" s="54"/>
      <c r="J1411" s="54"/>
    </row>
    <row r="1412" s="6" customFormat="1" customHeight="1" spans="1:10">
      <c r="A1412" s="62">
        <v>43404</v>
      </c>
      <c r="B1412" s="30" t="s">
        <v>350</v>
      </c>
      <c r="C1412" s="55">
        <v>4000</v>
      </c>
      <c r="D1412" s="55" t="s">
        <v>14</v>
      </c>
      <c r="E1412" s="53">
        <v>251</v>
      </c>
      <c r="F1412" s="53">
        <v>253</v>
      </c>
      <c r="G1412" s="53">
        <v>256</v>
      </c>
      <c r="H1412" s="54">
        <f t="shared" ref="H1412:H1421" si="1597">(F1412-E1412)*C1412</f>
        <v>8000</v>
      </c>
      <c r="I1412" s="54">
        <f>(G1412-F1412)*C1412</f>
        <v>12000</v>
      </c>
      <c r="J1412" s="54">
        <f t="shared" ref="J1412:J1442" si="1598">(I1412+H1412)</f>
        <v>20000</v>
      </c>
    </row>
    <row r="1413" s="6" customFormat="1" customHeight="1" spans="1:10">
      <c r="A1413" s="62">
        <v>43403</v>
      </c>
      <c r="B1413" s="30" t="s">
        <v>362</v>
      </c>
      <c r="C1413" s="55">
        <v>8000</v>
      </c>
      <c r="D1413" s="55" t="s">
        <v>14</v>
      </c>
      <c r="E1413" s="53">
        <v>222.5</v>
      </c>
      <c r="F1413" s="53">
        <v>224.5</v>
      </c>
      <c r="G1413" s="53">
        <v>0</v>
      </c>
      <c r="H1413" s="54">
        <f t="shared" si="1597"/>
        <v>16000</v>
      </c>
      <c r="I1413" s="54">
        <v>0</v>
      </c>
      <c r="J1413" s="54">
        <f t="shared" si="1598"/>
        <v>16000</v>
      </c>
    </row>
    <row r="1414" s="6" customFormat="1" customHeight="1" spans="1:10">
      <c r="A1414" s="62">
        <v>43403</v>
      </c>
      <c r="B1414" s="30" t="s">
        <v>333</v>
      </c>
      <c r="C1414" s="55">
        <v>18000</v>
      </c>
      <c r="D1414" s="55" t="s">
        <v>14</v>
      </c>
      <c r="E1414" s="53">
        <v>71.25</v>
      </c>
      <c r="F1414" s="53">
        <v>72.5</v>
      </c>
      <c r="G1414" s="53">
        <v>0</v>
      </c>
      <c r="H1414" s="54">
        <f t="shared" si="1597"/>
        <v>22500</v>
      </c>
      <c r="I1414" s="54">
        <v>0</v>
      </c>
      <c r="J1414" s="54">
        <f t="shared" si="1598"/>
        <v>22500</v>
      </c>
    </row>
    <row r="1415" s="6" customFormat="1" customHeight="1" spans="1:10">
      <c r="A1415" s="62">
        <v>43402</v>
      </c>
      <c r="B1415" s="30" t="s">
        <v>28</v>
      </c>
      <c r="C1415" s="55">
        <v>2000</v>
      </c>
      <c r="D1415" s="55" t="s">
        <v>14</v>
      </c>
      <c r="E1415" s="53">
        <v>617</v>
      </c>
      <c r="F1415" s="53">
        <v>621</v>
      </c>
      <c r="G1415" s="53">
        <v>0</v>
      </c>
      <c r="H1415" s="54">
        <f t="shared" si="1597"/>
        <v>8000</v>
      </c>
      <c r="I1415" s="54">
        <v>0</v>
      </c>
      <c r="J1415" s="54">
        <f t="shared" si="1598"/>
        <v>8000</v>
      </c>
    </row>
    <row r="1416" s="6" customFormat="1" customHeight="1" spans="1:10">
      <c r="A1416" s="62">
        <v>43402</v>
      </c>
      <c r="B1416" s="30" t="s">
        <v>350</v>
      </c>
      <c r="C1416" s="55">
        <v>4000</v>
      </c>
      <c r="D1416" s="55" t="s">
        <v>14</v>
      </c>
      <c r="E1416" s="53">
        <v>226</v>
      </c>
      <c r="F1416" s="53">
        <v>228</v>
      </c>
      <c r="G1416" s="53">
        <v>230</v>
      </c>
      <c r="H1416" s="54">
        <f t="shared" si="1597"/>
        <v>8000</v>
      </c>
      <c r="I1416" s="54">
        <f>(G1416-F1416)*C1416</f>
        <v>8000</v>
      </c>
      <c r="J1416" s="54">
        <f t="shared" si="1598"/>
        <v>16000</v>
      </c>
    </row>
    <row r="1417" s="6" customFormat="1" customHeight="1" spans="1:10">
      <c r="A1417" s="62">
        <v>43399</v>
      </c>
      <c r="B1417" s="30" t="s">
        <v>337</v>
      </c>
      <c r="C1417" s="55">
        <v>11000</v>
      </c>
      <c r="D1417" s="55" t="s">
        <v>14</v>
      </c>
      <c r="E1417" s="53">
        <v>81.5</v>
      </c>
      <c r="F1417" s="53">
        <v>81.5</v>
      </c>
      <c r="G1417" s="53">
        <v>0</v>
      </c>
      <c r="H1417" s="54">
        <f t="shared" si="1597"/>
        <v>0</v>
      </c>
      <c r="I1417" s="54">
        <v>0</v>
      </c>
      <c r="J1417" s="54">
        <f t="shared" si="1598"/>
        <v>0</v>
      </c>
    </row>
    <row r="1418" s="6" customFormat="1" customHeight="1" spans="1:10">
      <c r="A1418" s="62">
        <v>43399</v>
      </c>
      <c r="B1418" s="30" t="s">
        <v>350</v>
      </c>
      <c r="C1418" s="55">
        <v>4000</v>
      </c>
      <c r="D1418" s="55" t="s">
        <v>14</v>
      </c>
      <c r="E1418" s="53">
        <v>223</v>
      </c>
      <c r="F1418" s="53">
        <v>225</v>
      </c>
      <c r="G1418" s="53">
        <v>0</v>
      </c>
      <c r="H1418" s="54">
        <f t="shared" si="1597"/>
        <v>8000</v>
      </c>
      <c r="I1418" s="54">
        <v>0</v>
      </c>
      <c r="J1418" s="54">
        <f t="shared" si="1598"/>
        <v>8000</v>
      </c>
    </row>
    <row r="1419" s="6" customFormat="1" customHeight="1" spans="1:10">
      <c r="A1419" s="62">
        <v>43398</v>
      </c>
      <c r="B1419" s="30" t="s">
        <v>219</v>
      </c>
      <c r="C1419" s="55">
        <v>1000</v>
      </c>
      <c r="D1419" s="55" t="s">
        <v>14</v>
      </c>
      <c r="E1419" s="53">
        <v>2325</v>
      </c>
      <c r="F1419" s="53">
        <v>2340</v>
      </c>
      <c r="G1419" s="53">
        <v>0</v>
      </c>
      <c r="H1419" s="54">
        <f t="shared" si="1597"/>
        <v>15000</v>
      </c>
      <c r="I1419" s="54">
        <v>0</v>
      </c>
      <c r="J1419" s="54">
        <f t="shared" si="1598"/>
        <v>15000</v>
      </c>
    </row>
    <row r="1420" s="6" customFormat="1" customHeight="1" spans="1:10">
      <c r="A1420" s="62">
        <v>43398</v>
      </c>
      <c r="B1420" s="30" t="s">
        <v>19</v>
      </c>
      <c r="C1420" s="55">
        <v>12000</v>
      </c>
      <c r="D1420" s="55" t="s">
        <v>14</v>
      </c>
      <c r="E1420" s="53">
        <v>84</v>
      </c>
      <c r="F1420" s="53">
        <v>83</v>
      </c>
      <c r="G1420" s="53">
        <v>0</v>
      </c>
      <c r="H1420" s="54">
        <f t="shared" si="1597"/>
        <v>-12000</v>
      </c>
      <c r="I1420" s="54">
        <v>0</v>
      </c>
      <c r="J1420" s="54">
        <f t="shared" si="1598"/>
        <v>-12000</v>
      </c>
    </row>
    <row r="1421" s="6" customFormat="1" customHeight="1" spans="1:10">
      <c r="A1421" s="62">
        <v>43397</v>
      </c>
      <c r="B1421" s="30" t="s">
        <v>34</v>
      </c>
      <c r="C1421" s="55">
        <v>12000</v>
      </c>
      <c r="D1421" s="55" t="s">
        <v>14</v>
      </c>
      <c r="E1421" s="53">
        <v>107.5</v>
      </c>
      <c r="F1421" s="53">
        <v>108.3</v>
      </c>
      <c r="G1421" s="53">
        <v>109</v>
      </c>
      <c r="H1421" s="54">
        <f t="shared" si="1597"/>
        <v>9599.99999999997</v>
      </c>
      <c r="I1421" s="54">
        <f>(G1421-F1421)*C1421</f>
        <v>8400.00000000003</v>
      </c>
      <c r="J1421" s="54">
        <f t="shared" si="1598"/>
        <v>18000</v>
      </c>
    </row>
    <row r="1422" s="6" customFormat="1" customHeight="1" spans="1:10">
      <c r="A1422" s="62">
        <v>43396</v>
      </c>
      <c r="B1422" s="30" t="s">
        <v>255</v>
      </c>
      <c r="C1422" s="55">
        <v>2200</v>
      </c>
      <c r="D1422" s="55" t="s">
        <v>16</v>
      </c>
      <c r="E1422" s="53">
        <v>578</v>
      </c>
      <c r="F1422" s="53">
        <v>570</v>
      </c>
      <c r="G1422" s="53">
        <v>0</v>
      </c>
      <c r="H1422" s="54">
        <f>(E1422-F1422)*C1422</f>
        <v>17600</v>
      </c>
      <c r="I1422" s="54">
        <v>0</v>
      </c>
      <c r="J1422" s="54">
        <f t="shared" si="1598"/>
        <v>17600</v>
      </c>
    </row>
    <row r="1423" s="6" customFormat="1" customHeight="1" spans="1:10">
      <c r="A1423" s="62">
        <v>43395</v>
      </c>
      <c r="B1423" s="30" t="s">
        <v>276</v>
      </c>
      <c r="C1423" s="55">
        <v>1500</v>
      </c>
      <c r="D1423" s="55" t="s">
        <v>16</v>
      </c>
      <c r="E1423" s="53">
        <v>782</v>
      </c>
      <c r="F1423" s="53">
        <v>774</v>
      </c>
      <c r="G1423" s="53">
        <v>0</v>
      </c>
      <c r="H1423" s="54">
        <f>(E1423-F1423)*C1423</f>
        <v>12000</v>
      </c>
      <c r="I1423" s="54">
        <v>0</v>
      </c>
      <c r="J1423" s="54">
        <f t="shared" si="1598"/>
        <v>12000</v>
      </c>
    </row>
    <row r="1424" s="6" customFormat="1" customHeight="1" spans="1:10">
      <c r="A1424" s="62">
        <v>43395</v>
      </c>
      <c r="B1424" s="30" t="s">
        <v>317</v>
      </c>
      <c r="C1424" s="55">
        <v>8000</v>
      </c>
      <c r="D1424" s="55" t="s">
        <v>14</v>
      </c>
      <c r="E1424" s="53">
        <v>67</v>
      </c>
      <c r="F1424" s="53">
        <v>67</v>
      </c>
      <c r="G1424" s="53">
        <v>0</v>
      </c>
      <c r="H1424" s="54">
        <f>(E1424-F1424)*C1424</f>
        <v>0</v>
      </c>
      <c r="I1424" s="54">
        <v>0</v>
      </c>
      <c r="J1424" s="54">
        <f t="shared" si="1598"/>
        <v>0</v>
      </c>
    </row>
    <row r="1425" s="6" customFormat="1" customHeight="1" spans="1:10">
      <c r="A1425" s="62">
        <v>43392</v>
      </c>
      <c r="B1425" s="30" t="s">
        <v>73</v>
      </c>
      <c r="C1425" s="55">
        <v>8000</v>
      </c>
      <c r="D1425" s="55" t="s">
        <v>14</v>
      </c>
      <c r="E1425" s="53">
        <v>164.5</v>
      </c>
      <c r="F1425" s="53">
        <v>165.5</v>
      </c>
      <c r="G1425" s="53">
        <v>166.5</v>
      </c>
      <c r="H1425" s="54">
        <f t="shared" ref="H1425:H1438" si="1599">(F1425-E1425)*C1425</f>
        <v>8000</v>
      </c>
      <c r="I1425" s="54">
        <f>(G1425-F1425)*C1425</f>
        <v>8000</v>
      </c>
      <c r="J1425" s="54">
        <f t="shared" si="1598"/>
        <v>16000</v>
      </c>
    </row>
    <row r="1426" s="6" customFormat="1" customHeight="1" spans="1:10">
      <c r="A1426" s="62">
        <v>43390</v>
      </c>
      <c r="B1426" s="30" t="s">
        <v>263</v>
      </c>
      <c r="C1426" s="55">
        <v>4000</v>
      </c>
      <c r="D1426" s="55" t="s">
        <v>16</v>
      </c>
      <c r="E1426" s="53">
        <v>563</v>
      </c>
      <c r="F1426" s="53">
        <v>558</v>
      </c>
      <c r="G1426" s="53">
        <v>552</v>
      </c>
      <c r="H1426" s="54">
        <f>(E1426-F1426)*C1426</f>
        <v>20000</v>
      </c>
      <c r="I1426" s="54">
        <f>(F1426-G1426)*C1426</f>
        <v>24000</v>
      </c>
      <c r="J1426" s="54">
        <f t="shared" si="1598"/>
        <v>44000</v>
      </c>
    </row>
    <row r="1427" s="6" customFormat="1" customHeight="1" spans="1:10">
      <c r="A1427" s="62">
        <v>43388</v>
      </c>
      <c r="B1427" s="30" t="s">
        <v>363</v>
      </c>
      <c r="C1427" s="55">
        <v>40000</v>
      </c>
      <c r="D1427" s="55" t="s">
        <v>14</v>
      </c>
      <c r="E1427" s="53">
        <v>36.35</v>
      </c>
      <c r="F1427" s="53">
        <v>37</v>
      </c>
      <c r="G1427" s="53">
        <v>0</v>
      </c>
      <c r="H1427" s="54">
        <f t="shared" si="1599"/>
        <v>25999.9999999999</v>
      </c>
      <c r="I1427" s="54">
        <v>0</v>
      </c>
      <c r="J1427" s="54">
        <f t="shared" si="1598"/>
        <v>25999.9999999999</v>
      </c>
    </row>
    <row r="1428" s="6" customFormat="1" customHeight="1" spans="1:10">
      <c r="A1428" s="62">
        <v>43388</v>
      </c>
      <c r="B1428" s="30" t="s">
        <v>363</v>
      </c>
      <c r="C1428" s="55">
        <v>40000</v>
      </c>
      <c r="D1428" s="55" t="s">
        <v>14</v>
      </c>
      <c r="E1428" s="53">
        <v>34.25</v>
      </c>
      <c r="F1428" s="53">
        <v>34.75</v>
      </c>
      <c r="G1428" s="53">
        <v>35.25</v>
      </c>
      <c r="H1428" s="54">
        <f t="shared" si="1599"/>
        <v>20000</v>
      </c>
      <c r="I1428" s="54">
        <f>(G1428-F1428)*C1428</f>
        <v>20000</v>
      </c>
      <c r="J1428" s="54">
        <f t="shared" si="1598"/>
        <v>40000</v>
      </c>
    </row>
    <row r="1429" s="6" customFormat="1" customHeight="1" spans="1:10">
      <c r="A1429" s="62">
        <v>43385</v>
      </c>
      <c r="B1429" s="30" t="s">
        <v>73</v>
      </c>
      <c r="C1429" s="55">
        <v>8000</v>
      </c>
      <c r="D1429" s="55" t="s">
        <v>14</v>
      </c>
      <c r="E1429" s="53">
        <v>144</v>
      </c>
      <c r="F1429" s="53">
        <v>144</v>
      </c>
      <c r="G1429" s="53">
        <v>0</v>
      </c>
      <c r="H1429" s="54">
        <f t="shared" si="1599"/>
        <v>0</v>
      </c>
      <c r="I1429" s="54">
        <v>0</v>
      </c>
      <c r="J1429" s="54">
        <f t="shared" si="1598"/>
        <v>0</v>
      </c>
    </row>
    <row r="1430" s="6" customFormat="1" customHeight="1" spans="1:10">
      <c r="A1430" s="62">
        <v>43385</v>
      </c>
      <c r="B1430" s="30" t="s">
        <v>241</v>
      </c>
      <c r="C1430" s="55">
        <v>2000</v>
      </c>
      <c r="D1430" s="55" t="s">
        <v>14</v>
      </c>
      <c r="E1430" s="53">
        <v>653</v>
      </c>
      <c r="F1430" s="53">
        <v>660</v>
      </c>
      <c r="G1430" s="53">
        <v>0</v>
      </c>
      <c r="H1430" s="54">
        <f t="shared" si="1599"/>
        <v>14000</v>
      </c>
      <c r="I1430" s="54">
        <v>0</v>
      </c>
      <c r="J1430" s="54">
        <f t="shared" si="1598"/>
        <v>14000</v>
      </c>
    </row>
    <row r="1431" s="6" customFormat="1" customHeight="1" spans="1:10">
      <c r="A1431" s="62">
        <v>43384</v>
      </c>
      <c r="B1431" s="30" t="s">
        <v>241</v>
      </c>
      <c r="C1431" s="55">
        <v>2000</v>
      </c>
      <c r="D1431" s="55" t="s">
        <v>14</v>
      </c>
      <c r="E1431" s="53">
        <v>627</v>
      </c>
      <c r="F1431" s="53">
        <v>631</v>
      </c>
      <c r="G1431" s="53">
        <v>635</v>
      </c>
      <c r="H1431" s="54">
        <f t="shared" si="1599"/>
        <v>8000</v>
      </c>
      <c r="I1431" s="54">
        <f>(G1431-F1431)*C1431</f>
        <v>8000</v>
      </c>
      <c r="J1431" s="54">
        <f t="shared" si="1598"/>
        <v>16000</v>
      </c>
    </row>
    <row r="1432" s="6" customFormat="1" customHeight="1" spans="1:10">
      <c r="A1432" s="62">
        <v>43383</v>
      </c>
      <c r="B1432" s="30" t="s">
        <v>223</v>
      </c>
      <c r="C1432" s="55">
        <v>2000</v>
      </c>
      <c r="D1432" s="55" t="s">
        <v>14</v>
      </c>
      <c r="E1432" s="53">
        <v>211</v>
      </c>
      <c r="F1432" s="53">
        <v>214</v>
      </c>
      <c r="G1432" s="53">
        <v>0</v>
      </c>
      <c r="H1432" s="54">
        <f t="shared" si="1599"/>
        <v>6000</v>
      </c>
      <c r="I1432" s="54">
        <v>0</v>
      </c>
      <c r="J1432" s="54">
        <f t="shared" si="1598"/>
        <v>6000</v>
      </c>
    </row>
    <row r="1433" s="6" customFormat="1" customHeight="1" spans="1:10">
      <c r="A1433" s="62">
        <v>43382</v>
      </c>
      <c r="B1433" s="30" t="s">
        <v>272</v>
      </c>
      <c r="C1433" s="55">
        <v>1000</v>
      </c>
      <c r="D1433" s="55" t="s">
        <v>14</v>
      </c>
      <c r="E1433" s="53">
        <v>960</v>
      </c>
      <c r="F1433" s="53">
        <v>970</v>
      </c>
      <c r="G1433" s="53">
        <v>0</v>
      </c>
      <c r="H1433" s="54">
        <f t="shared" si="1599"/>
        <v>10000</v>
      </c>
      <c r="I1433" s="54">
        <v>0</v>
      </c>
      <c r="J1433" s="54">
        <f t="shared" si="1598"/>
        <v>10000</v>
      </c>
    </row>
    <row r="1434" s="6" customFormat="1" customHeight="1" spans="1:10">
      <c r="A1434" s="62">
        <v>43382</v>
      </c>
      <c r="B1434" s="30" t="s">
        <v>364</v>
      </c>
      <c r="C1434" s="55">
        <v>6000</v>
      </c>
      <c r="D1434" s="55" t="s">
        <v>14</v>
      </c>
      <c r="E1434" s="53">
        <v>90</v>
      </c>
      <c r="F1434" s="53">
        <v>90</v>
      </c>
      <c r="G1434" s="53">
        <v>0</v>
      </c>
      <c r="H1434" s="54">
        <f t="shared" si="1599"/>
        <v>0</v>
      </c>
      <c r="I1434" s="54">
        <v>0</v>
      </c>
      <c r="J1434" s="54">
        <f t="shared" si="1598"/>
        <v>0</v>
      </c>
    </row>
    <row r="1435" s="6" customFormat="1" customHeight="1" spans="1:10">
      <c r="A1435" s="62">
        <v>43382</v>
      </c>
      <c r="B1435" s="30" t="s">
        <v>257</v>
      </c>
      <c r="C1435" s="55">
        <v>2000</v>
      </c>
      <c r="D1435" s="55" t="s">
        <v>14</v>
      </c>
      <c r="E1435" s="53">
        <v>1115</v>
      </c>
      <c r="F1435" s="53">
        <v>1108</v>
      </c>
      <c r="G1435" s="53">
        <v>0</v>
      </c>
      <c r="H1435" s="54">
        <f t="shared" si="1599"/>
        <v>-14000</v>
      </c>
      <c r="I1435" s="54">
        <v>0</v>
      </c>
      <c r="J1435" s="54">
        <f t="shared" si="1598"/>
        <v>-14000</v>
      </c>
    </row>
    <row r="1436" s="6" customFormat="1" customHeight="1" spans="1:10">
      <c r="A1436" s="62">
        <v>43381</v>
      </c>
      <c r="B1436" s="30" t="s">
        <v>241</v>
      </c>
      <c r="C1436" s="55">
        <v>1000</v>
      </c>
      <c r="D1436" s="55" t="s">
        <v>14</v>
      </c>
      <c r="E1436" s="53">
        <v>620</v>
      </c>
      <c r="F1436" s="53">
        <v>624</v>
      </c>
      <c r="G1436" s="53">
        <v>628</v>
      </c>
      <c r="H1436" s="54">
        <f t="shared" si="1599"/>
        <v>4000</v>
      </c>
      <c r="I1436" s="54">
        <f>(G1436-F1436)*C1436</f>
        <v>4000</v>
      </c>
      <c r="J1436" s="54">
        <f t="shared" si="1598"/>
        <v>8000</v>
      </c>
    </row>
    <row r="1437" s="6" customFormat="1" customHeight="1" spans="1:10">
      <c r="A1437" s="62">
        <v>43381</v>
      </c>
      <c r="B1437" s="30" t="s">
        <v>219</v>
      </c>
      <c r="C1437" s="55">
        <v>1000</v>
      </c>
      <c r="D1437" s="55" t="s">
        <v>14</v>
      </c>
      <c r="E1437" s="53">
        <v>2005</v>
      </c>
      <c r="F1437" s="53">
        <v>2020</v>
      </c>
      <c r="G1437" s="53">
        <v>2040</v>
      </c>
      <c r="H1437" s="54">
        <f t="shared" si="1599"/>
        <v>15000</v>
      </c>
      <c r="I1437" s="54">
        <f>(G1437-F1437)*C1437</f>
        <v>20000</v>
      </c>
      <c r="J1437" s="54">
        <f t="shared" si="1598"/>
        <v>35000</v>
      </c>
    </row>
    <row r="1438" s="6" customFormat="1" customHeight="1" spans="1:10">
      <c r="A1438" s="62">
        <v>43378</v>
      </c>
      <c r="B1438" s="30" t="s">
        <v>305</v>
      </c>
      <c r="C1438" s="55">
        <v>8000</v>
      </c>
      <c r="D1438" s="55" t="s">
        <v>14</v>
      </c>
      <c r="E1438" s="53">
        <v>113.5</v>
      </c>
      <c r="F1438" s="53">
        <v>111</v>
      </c>
      <c r="G1438" s="53">
        <v>0</v>
      </c>
      <c r="H1438" s="54">
        <f t="shared" si="1599"/>
        <v>-20000</v>
      </c>
      <c r="I1438" s="54">
        <v>0</v>
      </c>
      <c r="J1438" s="54">
        <f t="shared" si="1598"/>
        <v>-20000</v>
      </c>
    </row>
    <row r="1439" s="6" customFormat="1" customHeight="1" spans="1:10">
      <c r="A1439" s="62">
        <v>43378</v>
      </c>
      <c r="B1439" s="30" t="s">
        <v>276</v>
      </c>
      <c r="C1439" s="55">
        <v>1500</v>
      </c>
      <c r="D1439" s="55" t="s">
        <v>16</v>
      </c>
      <c r="E1439" s="53">
        <v>808</v>
      </c>
      <c r="F1439" s="53">
        <v>801</v>
      </c>
      <c r="G1439" s="53">
        <v>0</v>
      </c>
      <c r="H1439" s="54">
        <f>(E1439-F1439)*C1439</f>
        <v>10500</v>
      </c>
      <c r="I1439" s="54">
        <v>0</v>
      </c>
      <c r="J1439" s="54">
        <f t="shared" si="1598"/>
        <v>10500</v>
      </c>
    </row>
    <row r="1440" s="6" customFormat="1" customHeight="1" spans="1:10">
      <c r="A1440" s="62">
        <v>43377</v>
      </c>
      <c r="B1440" s="30" t="s">
        <v>255</v>
      </c>
      <c r="C1440" s="55">
        <v>2200</v>
      </c>
      <c r="D1440" s="55" t="s">
        <v>16</v>
      </c>
      <c r="E1440" s="53">
        <v>620</v>
      </c>
      <c r="F1440" s="53">
        <v>610</v>
      </c>
      <c r="G1440" s="53">
        <v>0</v>
      </c>
      <c r="H1440" s="54">
        <f>(E1440-F1440)*C1440</f>
        <v>22000</v>
      </c>
      <c r="I1440" s="54">
        <v>0</v>
      </c>
      <c r="J1440" s="54">
        <f t="shared" si="1598"/>
        <v>22000</v>
      </c>
    </row>
    <row r="1441" s="6" customFormat="1" customHeight="1" spans="1:10">
      <c r="A1441" s="62">
        <v>43376</v>
      </c>
      <c r="B1441" s="30" t="s">
        <v>223</v>
      </c>
      <c r="C1441" s="55">
        <v>6000</v>
      </c>
      <c r="D1441" s="55" t="s">
        <v>14</v>
      </c>
      <c r="E1441" s="53">
        <v>210</v>
      </c>
      <c r="F1441" s="53">
        <v>212</v>
      </c>
      <c r="G1441" s="53">
        <v>0</v>
      </c>
      <c r="H1441" s="54">
        <f t="shared" ref="H1441:H1442" si="1600">(F1441-E1441)*C1441</f>
        <v>12000</v>
      </c>
      <c r="I1441" s="54">
        <v>0</v>
      </c>
      <c r="J1441" s="54">
        <f t="shared" si="1598"/>
        <v>12000</v>
      </c>
    </row>
    <row r="1442" s="6" customFormat="1" customHeight="1" spans="1:10">
      <c r="A1442" s="62">
        <v>43374</v>
      </c>
      <c r="B1442" s="30" t="s">
        <v>289</v>
      </c>
      <c r="C1442" s="55">
        <v>6000</v>
      </c>
      <c r="D1442" s="55" t="s">
        <v>14</v>
      </c>
      <c r="E1442" s="53">
        <v>385.5</v>
      </c>
      <c r="F1442" s="53">
        <v>389</v>
      </c>
      <c r="G1442" s="53">
        <v>0</v>
      </c>
      <c r="H1442" s="54">
        <f t="shared" si="1600"/>
        <v>21000</v>
      </c>
      <c r="I1442" s="54">
        <v>0</v>
      </c>
      <c r="J1442" s="54">
        <f t="shared" si="1598"/>
        <v>21000</v>
      </c>
    </row>
    <row r="1443" s="6" customFormat="1" customHeight="1" spans="1:10">
      <c r="A1443" s="55"/>
      <c r="B1443" s="55"/>
      <c r="C1443" s="55"/>
      <c r="D1443" s="55"/>
      <c r="E1443" s="55"/>
      <c r="F1443" s="55"/>
      <c r="G1443" s="55"/>
      <c r="H1443" s="55"/>
      <c r="I1443" s="55"/>
      <c r="J1443" s="55"/>
    </row>
    <row r="1444" s="6" customFormat="1" customHeight="1" spans="1:10">
      <c r="A1444" s="55"/>
      <c r="B1444" s="55"/>
      <c r="C1444" s="55"/>
      <c r="D1444" s="55"/>
      <c r="E1444" s="55"/>
      <c r="F1444" s="55"/>
      <c r="G1444" s="55"/>
      <c r="H1444" s="55"/>
      <c r="I1444" s="55"/>
      <c r="J1444" s="55"/>
    </row>
    <row r="1445" s="6" customFormat="1" customHeight="1" spans="1:10">
      <c r="A1445" s="64"/>
      <c r="B1445" s="65"/>
      <c r="C1445" s="66"/>
      <c r="D1445" s="66"/>
      <c r="E1445" s="65"/>
      <c r="F1445" s="65" t="s">
        <v>356</v>
      </c>
      <c r="G1445" s="65"/>
      <c r="H1445" s="65">
        <f>SUM(H1412:H1442)</f>
        <v>275200</v>
      </c>
      <c r="I1445" s="65" t="s">
        <v>250</v>
      </c>
      <c r="J1445" s="65">
        <f>SUM(J1412:J1442)</f>
        <v>387600</v>
      </c>
    </row>
    <row r="1446" s="6" customFormat="1" customHeight="1" spans="1:10">
      <c r="A1446" s="55"/>
      <c r="B1446" s="55"/>
      <c r="C1446" s="55"/>
      <c r="D1446" s="55"/>
      <c r="E1446" s="55"/>
      <c r="F1446" s="55"/>
      <c r="G1446" s="55"/>
      <c r="H1446" s="55"/>
      <c r="I1446" s="55"/>
      <c r="J1446" s="55"/>
    </row>
    <row r="1447" s="6" customFormat="1" customHeight="1" spans="1:10">
      <c r="A1447" s="67"/>
      <c r="B1447" s="68"/>
      <c r="C1447" s="68"/>
      <c r="D1447" s="69"/>
      <c r="E1447" s="69"/>
      <c r="F1447" s="70">
        <v>43344</v>
      </c>
      <c r="G1447" s="68"/>
      <c r="H1447" s="68"/>
      <c r="I1447" s="71"/>
      <c r="J1447" s="71"/>
    </row>
    <row r="1448" s="6" customFormat="1" customHeight="1" spans="1:10">
      <c r="A1448" s="62">
        <v>43371</v>
      </c>
      <c r="B1448" s="30" t="s">
        <v>13</v>
      </c>
      <c r="C1448" s="55">
        <v>2000</v>
      </c>
      <c r="D1448" s="55" t="s">
        <v>14</v>
      </c>
      <c r="E1448" s="53">
        <v>1274</v>
      </c>
      <c r="F1448" s="53">
        <v>1265</v>
      </c>
      <c r="G1448" s="53">
        <v>0</v>
      </c>
      <c r="H1448" s="54">
        <f t="shared" ref="H1448:H1449" si="1601">(F1448-E1448)*C1448</f>
        <v>-18000</v>
      </c>
      <c r="I1448" s="54">
        <v>0</v>
      </c>
      <c r="J1448" s="54">
        <f t="shared" ref="J1448:J1465" si="1602">(I1448+H1448)</f>
        <v>-18000</v>
      </c>
    </row>
    <row r="1449" s="6" customFormat="1" customHeight="1" spans="1:10">
      <c r="A1449" s="62">
        <v>43370</v>
      </c>
      <c r="B1449" s="30" t="s">
        <v>289</v>
      </c>
      <c r="C1449" s="55">
        <v>7000</v>
      </c>
      <c r="D1449" s="55" t="s">
        <v>14</v>
      </c>
      <c r="E1449" s="53">
        <v>409.5</v>
      </c>
      <c r="F1449" s="53">
        <v>411</v>
      </c>
      <c r="G1449" s="53">
        <v>0</v>
      </c>
      <c r="H1449" s="54">
        <f t="shared" si="1601"/>
        <v>10500</v>
      </c>
      <c r="I1449" s="54">
        <v>0</v>
      </c>
      <c r="J1449" s="54">
        <f t="shared" si="1602"/>
        <v>10500</v>
      </c>
    </row>
    <row r="1450" s="6" customFormat="1" customHeight="1" spans="1:10">
      <c r="A1450" s="62">
        <v>43369</v>
      </c>
      <c r="B1450" s="30" t="s">
        <v>333</v>
      </c>
      <c r="C1450" s="55">
        <v>18000</v>
      </c>
      <c r="D1450" s="55" t="s">
        <v>16</v>
      </c>
      <c r="E1450" s="53">
        <v>77.5</v>
      </c>
      <c r="F1450" s="53">
        <v>78.25</v>
      </c>
      <c r="G1450" s="53">
        <v>0</v>
      </c>
      <c r="H1450" s="54">
        <f>(E1450-F1450)*C1450</f>
        <v>-13500</v>
      </c>
      <c r="I1450" s="54">
        <v>0</v>
      </c>
      <c r="J1450" s="54">
        <f t="shared" si="1602"/>
        <v>-13500</v>
      </c>
    </row>
    <row r="1451" s="6" customFormat="1" customHeight="1" spans="1:10">
      <c r="A1451" s="62">
        <v>43367</v>
      </c>
      <c r="B1451" s="30" t="s">
        <v>365</v>
      </c>
      <c r="C1451" s="55">
        <v>16000</v>
      </c>
      <c r="D1451" s="55" t="s">
        <v>16</v>
      </c>
      <c r="E1451" s="53">
        <v>60</v>
      </c>
      <c r="F1451" s="53">
        <v>59.25</v>
      </c>
      <c r="G1451" s="53">
        <v>58</v>
      </c>
      <c r="H1451" s="54">
        <f>(E1451-F1451)*C1451</f>
        <v>12000</v>
      </c>
      <c r="I1451" s="54">
        <f>(F1451-G1451)*C1451</f>
        <v>20000</v>
      </c>
      <c r="J1451" s="54">
        <f t="shared" si="1602"/>
        <v>32000</v>
      </c>
    </row>
    <row r="1452" s="6" customFormat="1" customHeight="1" spans="1:10">
      <c r="A1452" s="62">
        <v>43364</v>
      </c>
      <c r="B1452" s="30" t="s">
        <v>333</v>
      </c>
      <c r="C1452" s="55">
        <v>18000</v>
      </c>
      <c r="D1452" s="55" t="s">
        <v>14</v>
      </c>
      <c r="E1452" s="53">
        <v>80</v>
      </c>
      <c r="F1452" s="53">
        <v>81.6</v>
      </c>
      <c r="G1452" s="53">
        <v>0</v>
      </c>
      <c r="H1452" s="54">
        <f t="shared" ref="H1452:H1465" si="1603">(F1452-E1452)*C1452</f>
        <v>28799.9999999999</v>
      </c>
      <c r="I1452" s="54">
        <v>0</v>
      </c>
      <c r="J1452" s="54">
        <f t="shared" si="1602"/>
        <v>28799.9999999999</v>
      </c>
    </row>
    <row r="1453" s="6" customFormat="1" customHeight="1" spans="1:10">
      <c r="A1453" s="62">
        <v>43360</v>
      </c>
      <c r="B1453" s="30" t="s">
        <v>34</v>
      </c>
      <c r="C1453" s="55">
        <v>12000</v>
      </c>
      <c r="D1453" s="55" t="s">
        <v>14</v>
      </c>
      <c r="E1453" s="53">
        <v>115.25</v>
      </c>
      <c r="F1453" s="53">
        <v>116</v>
      </c>
      <c r="G1453" s="53">
        <v>0</v>
      </c>
      <c r="H1453" s="54">
        <f t="shared" si="1603"/>
        <v>9000</v>
      </c>
      <c r="I1453" s="54">
        <v>0</v>
      </c>
      <c r="J1453" s="54">
        <f t="shared" si="1602"/>
        <v>9000</v>
      </c>
    </row>
    <row r="1454" s="6" customFormat="1" customHeight="1" spans="1:10">
      <c r="A1454" s="62">
        <v>43360</v>
      </c>
      <c r="B1454" s="30" t="s">
        <v>312</v>
      </c>
      <c r="C1454" s="55">
        <v>12000</v>
      </c>
      <c r="D1454" s="55" t="s">
        <v>14</v>
      </c>
      <c r="E1454" s="53">
        <v>94.5</v>
      </c>
      <c r="F1454" s="53">
        <v>95.25</v>
      </c>
      <c r="G1454" s="53">
        <v>0</v>
      </c>
      <c r="H1454" s="54">
        <f t="shared" si="1603"/>
        <v>9000</v>
      </c>
      <c r="I1454" s="54">
        <v>0</v>
      </c>
      <c r="J1454" s="54">
        <f t="shared" si="1602"/>
        <v>9000</v>
      </c>
    </row>
    <row r="1455" s="6" customFormat="1" customHeight="1" spans="1:10">
      <c r="A1455" s="62">
        <v>43360</v>
      </c>
      <c r="B1455" s="30" t="s">
        <v>19</v>
      </c>
      <c r="C1455" s="55">
        <v>12000</v>
      </c>
      <c r="D1455" s="55" t="s">
        <v>14</v>
      </c>
      <c r="E1455" s="53">
        <v>86</v>
      </c>
      <c r="F1455" s="53">
        <v>84.8</v>
      </c>
      <c r="G1455" s="53">
        <v>0</v>
      </c>
      <c r="H1455" s="54">
        <f t="shared" si="1603"/>
        <v>-14400</v>
      </c>
      <c r="I1455" s="54">
        <v>0</v>
      </c>
      <c r="J1455" s="54">
        <f t="shared" si="1602"/>
        <v>-14400</v>
      </c>
    </row>
    <row r="1456" s="6" customFormat="1" customHeight="1" spans="1:10">
      <c r="A1456" s="62">
        <v>43357</v>
      </c>
      <c r="B1456" s="30" t="s">
        <v>342</v>
      </c>
      <c r="C1456" s="55">
        <v>6000</v>
      </c>
      <c r="D1456" s="55" t="s">
        <v>14</v>
      </c>
      <c r="E1456" s="53">
        <v>472</v>
      </c>
      <c r="F1456" s="53">
        <v>475</v>
      </c>
      <c r="G1456" s="53">
        <v>0</v>
      </c>
      <c r="H1456" s="54">
        <f t="shared" si="1603"/>
        <v>18000</v>
      </c>
      <c r="I1456" s="54">
        <v>0</v>
      </c>
      <c r="J1456" s="54">
        <f t="shared" si="1602"/>
        <v>18000</v>
      </c>
    </row>
    <row r="1457" s="6" customFormat="1" customHeight="1" spans="1:10">
      <c r="A1457" s="62">
        <v>43357</v>
      </c>
      <c r="B1457" s="30" t="s">
        <v>296</v>
      </c>
      <c r="C1457" s="55">
        <v>12000</v>
      </c>
      <c r="D1457" s="55" t="s">
        <v>14</v>
      </c>
      <c r="E1457" s="53">
        <v>85.5</v>
      </c>
      <c r="F1457" s="53">
        <v>85.5</v>
      </c>
      <c r="G1457" s="53">
        <v>0</v>
      </c>
      <c r="H1457" s="54">
        <f t="shared" si="1603"/>
        <v>0</v>
      </c>
      <c r="I1457" s="54">
        <v>0</v>
      </c>
      <c r="J1457" s="54">
        <f t="shared" si="1602"/>
        <v>0</v>
      </c>
    </row>
    <row r="1458" s="6" customFormat="1" customHeight="1" spans="1:10">
      <c r="A1458" s="62">
        <v>43355</v>
      </c>
      <c r="B1458" s="30" t="s">
        <v>271</v>
      </c>
      <c r="C1458" s="55">
        <v>1600</v>
      </c>
      <c r="D1458" s="55" t="s">
        <v>14</v>
      </c>
      <c r="E1458" s="53">
        <v>1270</v>
      </c>
      <c r="F1458" s="53">
        <v>1278</v>
      </c>
      <c r="G1458" s="53">
        <v>1288</v>
      </c>
      <c r="H1458" s="54">
        <f t="shared" si="1603"/>
        <v>12800</v>
      </c>
      <c r="I1458" s="54">
        <f t="shared" ref="I1458" si="1604">(G1458-F1458)*C1458</f>
        <v>16000</v>
      </c>
      <c r="J1458" s="54">
        <f t="shared" si="1602"/>
        <v>28800</v>
      </c>
    </row>
    <row r="1459" s="6" customFormat="1" customHeight="1" spans="1:10">
      <c r="A1459" s="62">
        <v>43354</v>
      </c>
      <c r="B1459" s="30" t="s">
        <v>34</v>
      </c>
      <c r="C1459" s="55">
        <v>12000</v>
      </c>
      <c r="D1459" s="55" t="s">
        <v>14</v>
      </c>
      <c r="E1459" s="53">
        <v>115</v>
      </c>
      <c r="F1459" s="53">
        <v>113.5</v>
      </c>
      <c r="G1459" s="53">
        <v>0</v>
      </c>
      <c r="H1459" s="54">
        <f t="shared" si="1603"/>
        <v>-18000</v>
      </c>
      <c r="I1459" s="54">
        <v>0</v>
      </c>
      <c r="J1459" s="54">
        <f t="shared" si="1602"/>
        <v>-18000</v>
      </c>
    </row>
    <row r="1460" s="6" customFormat="1" customHeight="1" spans="1:10">
      <c r="A1460" s="62">
        <v>43353</v>
      </c>
      <c r="B1460" s="30" t="s">
        <v>19</v>
      </c>
      <c r="C1460" s="55">
        <v>12000</v>
      </c>
      <c r="D1460" s="55" t="s">
        <v>14</v>
      </c>
      <c r="E1460" s="53">
        <v>89</v>
      </c>
      <c r="F1460" s="53">
        <v>90</v>
      </c>
      <c r="G1460" s="53">
        <v>0</v>
      </c>
      <c r="H1460" s="54">
        <f t="shared" si="1603"/>
        <v>12000</v>
      </c>
      <c r="I1460" s="54">
        <v>0</v>
      </c>
      <c r="J1460" s="54">
        <f t="shared" si="1602"/>
        <v>12000</v>
      </c>
    </row>
    <row r="1461" s="6" customFormat="1" customHeight="1" spans="1:10">
      <c r="A1461" s="62">
        <v>43350</v>
      </c>
      <c r="B1461" s="30" t="s">
        <v>124</v>
      </c>
      <c r="C1461" s="55">
        <v>3500</v>
      </c>
      <c r="D1461" s="55" t="s">
        <v>14</v>
      </c>
      <c r="E1461" s="53">
        <v>232</v>
      </c>
      <c r="F1461" s="53">
        <v>235</v>
      </c>
      <c r="G1461" s="53">
        <v>0</v>
      </c>
      <c r="H1461" s="54">
        <f t="shared" si="1603"/>
        <v>10500</v>
      </c>
      <c r="I1461" s="54">
        <v>0</v>
      </c>
      <c r="J1461" s="54">
        <f t="shared" si="1602"/>
        <v>10500</v>
      </c>
    </row>
    <row r="1462" s="6" customFormat="1" customHeight="1" spans="1:10">
      <c r="A1462" s="62">
        <v>43349</v>
      </c>
      <c r="B1462" s="30" t="s">
        <v>271</v>
      </c>
      <c r="C1462" s="55">
        <v>1600</v>
      </c>
      <c r="D1462" s="55" t="s">
        <v>14</v>
      </c>
      <c r="E1462" s="53">
        <v>1295</v>
      </c>
      <c r="F1462" s="53">
        <v>1305</v>
      </c>
      <c r="G1462" s="53">
        <v>1315</v>
      </c>
      <c r="H1462" s="54">
        <f t="shared" si="1603"/>
        <v>16000</v>
      </c>
      <c r="I1462" s="54">
        <f t="shared" ref="I1462" si="1605">(G1462-F1462)*C1462</f>
        <v>16000</v>
      </c>
      <c r="J1462" s="54">
        <f t="shared" si="1602"/>
        <v>32000</v>
      </c>
    </row>
    <row r="1463" s="6" customFormat="1" customHeight="1" spans="1:10">
      <c r="A1463" s="62">
        <v>43348</v>
      </c>
      <c r="B1463" s="30" t="s">
        <v>74</v>
      </c>
      <c r="C1463" s="55">
        <v>1100</v>
      </c>
      <c r="D1463" s="55" t="s">
        <v>14</v>
      </c>
      <c r="E1463" s="53">
        <v>593</v>
      </c>
      <c r="F1463" s="53">
        <v>600</v>
      </c>
      <c r="G1463" s="53">
        <v>0</v>
      </c>
      <c r="H1463" s="54">
        <f t="shared" si="1603"/>
        <v>7700</v>
      </c>
      <c r="I1463" s="54">
        <v>0</v>
      </c>
      <c r="J1463" s="54">
        <f t="shared" si="1602"/>
        <v>7700</v>
      </c>
    </row>
    <row r="1464" s="6" customFormat="1" customHeight="1" spans="1:10">
      <c r="A1464" s="62">
        <v>43347</v>
      </c>
      <c r="B1464" s="30" t="s">
        <v>338</v>
      </c>
      <c r="C1464" s="55">
        <v>8000</v>
      </c>
      <c r="D1464" s="55" t="s">
        <v>14</v>
      </c>
      <c r="E1464" s="53">
        <v>85.5</v>
      </c>
      <c r="F1464" s="53">
        <v>84</v>
      </c>
      <c r="G1464" s="53">
        <v>0</v>
      </c>
      <c r="H1464" s="54">
        <f t="shared" si="1603"/>
        <v>-12000</v>
      </c>
      <c r="I1464" s="54">
        <v>0</v>
      </c>
      <c r="J1464" s="54">
        <f t="shared" si="1602"/>
        <v>-12000</v>
      </c>
    </row>
    <row r="1465" s="6" customFormat="1" customHeight="1" spans="1:10">
      <c r="A1465" s="62">
        <v>43346</v>
      </c>
      <c r="B1465" s="30" t="s">
        <v>350</v>
      </c>
      <c r="C1465" s="55">
        <v>4000</v>
      </c>
      <c r="D1465" s="55" t="s">
        <v>14</v>
      </c>
      <c r="E1465" s="53">
        <v>337.5</v>
      </c>
      <c r="F1465" s="53">
        <v>340</v>
      </c>
      <c r="G1465" s="53">
        <v>0</v>
      </c>
      <c r="H1465" s="54">
        <f t="shared" si="1603"/>
        <v>10000</v>
      </c>
      <c r="I1465" s="54">
        <v>0</v>
      </c>
      <c r="J1465" s="54">
        <f t="shared" si="1602"/>
        <v>10000</v>
      </c>
    </row>
    <row r="1466" s="6" customFormat="1" customHeight="1" spans="1:10">
      <c r="A1466" s="64"/>
      <c r="B1466" s="65"/>
      <c r="C1466" s="66"/>
      <c r="D1466" s="66"/>
      <c r="E1466" s="65"/>
      <c r="F1466" s="65" t="s">
        <v>356</v>
      </c>
      <c r="G1466" s="65"/>
      <c r="H1466" s="65">
        <f>SUM(H1448:H1464)</f>
        <v>70399.9999999999</v>
      </c>
      <c r="I1466" s="65" t="s">
        <v>250</v>
      </c>
      <c r="J1466" s="65">
        <f>SUM(J1448:J1464)</f>
        <v>122400</v>
      </c>
    </row>
    <row r="1467" s="6" customFormat="1" customHeight="1" spans="1:10">
      <c r="A1467" s="55"/>
      <c r="B1467" s="55"/>
      <c r="C1467" s="55"/>
      <c r="D1467" s="55"/>
      <c r="E1467" s="55"/>
      <c r="F1467" s="55"/>
      <c r="G1467" s="55"/>
      <c r="H1467" s="55"/>
      <c r="I1467" s="55"/>
      <c r="J1467" s="55"/>
    </row>
    <row r="1468" s="6" customFormat="1" customHeight="1" spans="1:10">
      <c r="A1468" s="67"/>
      <c r="B1468" s="68"/>
      <c r="C1468" s="68"/>
      <c r="D1468" s="69"/>
      <c r="E1468" s="69"/>
      <c r="F1468" s="70">
        <v>43313</v>
      </c>
      <c r="G1468" s="68"/>
      <c r="H1468" s="68"/>
      <c r="I1468" s="71"/>
      <c r="J1468" s="71"/>
    </row>
    <row r="1469" s="6" customFormat="1" customHeight="1" spans="1:10">
      <c r="A1469" s="55"/>
      <c r="B1469" s="55"/>
      <c r="C1469" s="55"/>
      <c r="D1469" s="55"/>
      <c r="E1469" s="55"/>
      <c r="F1469" s="55"/>
      <c r="G1469" s="55"/>
      <c r="H1469" s="55"/>
      <c r="I1469" s="55"/>
      <c r="J1469" s="55"/>
    </row>
    <row r="1470" s="6" customFormat="1" customHeight="1" spans="1:10">
      <c r="A1470" s="62">
        <v>43343</v>
      </c>
      <c r="B1470" s="30" t="s">
        <v>352</v>
      </c>
      <c r="C1470" s="55">
        <v>16000</v>
      </c>
      <c r="D1470" s="55" t="s">
        <v>14</v>
      </c>
      <c r="E1470" s="53">
        <v>100.2</v>
      </c>
      <c r="F1470" s="53">
        <v>101.2</v>
      </c>
      <c r="G1470" s="53">
        <v>102</v>
      </c>
      <c r="H1470" s="54">
        <f t="shared" ref="H1470:H1494" si="1606">(F1470-E1470)*C1470</f>
        <v>16000</v>
      </c>
      <c r="I1470" s="54">
        <f t="shared" ref="I1470" si="1607">(G1470-F1470)*C1470</f>
        <v>12800</v>
      </c>
      <c r="J1470" s="54">
        <f t="shared" ref="J1470:J1494" si="1608">(I1470+H1470)</f>
        <v>28800</v>
      </c>
    </row>
    <row r="1471" s="6" customFormat="1" customHeight="1" spans="1:10">
      <c r="A1471" s="62">
        <v>43343</v>
      </c>
      <c r="B1471" s="30" t="s">
        <v>34</v>
      </c>
      <c r="C1471" s="55">
        <v>12000</v>
      </c>
      <c r="D1471" s="55" t="s">
        <v>14</v>
      </c>
      <c r="E1471" s="53">
        <v>117.8</v>
      </c>
      <c r="F1471" s="53">
        <v>119</v>
      </c>
      <c r="G1471" s="53">
        <v>0</v>
      </c>
      <c r="H1471" s="54">
        <f t="shared" si="1606"/>
        <v>14400</v>
      </c>
      <c r="I1471" s="54">
        <v>0</v>
      </c>
      <c r="J1471" s="54">
        <f t="shared" si="1608"/>
        <v>14400</v>
      </c>
    </row>
    <row r="1472" s="6" customFormat="1" customHeight="1" spans="1:10">
      <c r="A1472" s="62">
        <v>43342</v>
      </c>
      <c r="B1472" s="30" t="s">
        <v>274</v>
      </c>
      <c r="C1472" s="55">
        <v>1500</v>
      </c>
      <c r="D1472" s="55" t="s">
        <v>14</v>
      </c>
      <c r="E1472" s="53">
        <v>1355</v>
      </c>
      <c r="F1472" s="53">
        <v>1365</v>
      </c>
      <c r="G1472" s="53">
        <v>0</v>
      </c>
      <c r="H1472" s="54">
        <f t="shared" si="1606"/>
        <v>15000</v>
      </c>
      <c r="I1472" s="54">
        <v>0</v>
      </c>
      <c r="J1472" s="54">
        <f t="shared" si="1608"/>
        <v>15000</v>
      </c>
    </row>
    <row r="1473" s="6" customFormat="1" customHeight="1" spans="1:10">
      <c r="A1473" s="62">
        <v>43341</v>
      </c>
      <c r="B1473" s="30" t="s">
        <v>345</v>
      </c>
      <c r="C1473" s="55">
        <v>26400</v>
      </c>
      <c r="D1473" s="55" t="s">
        <v>14</v>
      </c>
      <c r="E1473" s="53">
        <v>52</v>
      </c>
      <c r="F1473" s="53">
        <v>52.4</v>
      </c>
      <c r="G1473" s="53">
        <v>53</v>
      </c>
      <c r="H1473" s="54">
        <f t="shared" si="1606"/>
        <v>10560</v>
      </c>
      <c r="I1473" s="54">
        <f t="shared" ref="I1473" si="1609">(G1473-F1473)*C1473</f>
        <v>15840</v>
      </c>
      <c r="J1473" s="54">
        <f t="shared" si="1608"/>
        <v>26400</v>
      </c>
    </row>
    <row r="1474" s="6" customFormat="1" customHeight="1" spans="1:10">
      <c r="A1474" s="62">
        <v>43341</v>
      </c>
      <c r="B1474" s="30" t="s">
        <v>366</v>
      </c>
      <c r="C1474" s="55">
        <v>22000</v>
      </c>
      <c r="D1474" s="55" t="s">
        <v>14</v>
      </c>
      <c r="E1474" s="53">
        <v>48.35</v>
      </c>
      <c r="F1474" s="53">
        <v>48.75</v>
      </c>
      <c r="G1474" s="53">
        <v>0</v>
      </c>
      <c r="H1474" s="54">
        <f t="shared" si="1606"/>
        <v>8799.99999999997</v>
      </c>
      <c r="I1474" s="54">
        <v>0</v>
      </c>
      <c r="J1474" s="54">
        <f t="shared" si="1608"/>
        <v>8799.99999999997</v>
      </c>
    </row>
    <row r="1475" s="6" customFormat="1" customHeight="1" spans="1:10">
      <c r="A1475" s="62">
        <v>43340</v>
      </c>
      <c r="B1475" s="30" t="s">
        <v>239</v>
      </c>
      <c r="C1475" s="55">
        <v>5000</v>
      </c>
      <c r="D1475" s="55" t="s">
        <v>14</v>
      </c>
      <c r="E1475" s="53">
        <v>212.5</v>
      </c>
      <c r="F1475" s="53">
        <v>215</v>
      </c>
      <c r="G1475" s="53">
        <v>216.7</v>
      </c>
      <c r="H1475" s="54">
        <f t="shared" si="1606"/>
        <v>12500</v>
      </c>
      <c r="I1475" s="54">
        <f t="shared" ref="I1475:I1476" si="1610">(G1475-F1475)*C1475</f>
        <v>8499.99999999994</v>
      </c>
      <c r="J1475" s="54">
        <f t="shared" si="1608"/>
        <v>20999.9999999999</v>
      </c>
    </row>
    <row r="1476" s="6" customFormat="1" customHeight="1" spans="1:10">
      <c r="A1476" s="62">
        <v>43339</v>
      </c>
      <c r="B1476" s="30" t="s">
        <v>307</v>
      </c>
      <c r="C1476" s="55">
        <v>7000</v>
      </c>
      <c r="D1476" s="55" t="s">
        <v>14</v>
      </c>
      <c r="E1476" s="53">
        <v>228</v>
      </c>
      <c r="F1476" s="53">
        <v>229</v>
      </c>
      <c r="G1476" s="53">
        <v>230</v>
      </c>
      <c r="H1476" s="54">
        <f t="shared" si="1606"/>
        <v>7000</v>
      </c>
      <c r="I1476" s="54">
        <f t="shared" si="1610"/>
        <v>7000</v>
      </c>
      <c r="J1476" s="54">
        <f t="shared" si="1608"/>
        <v>14000</v>
      </c>
    </row>
    <row r="1477" s="6" customFormat="1" customHeight="1" spans="1:10">
      <c r="A1477" s="62">
        <v>43337</v>
      </c>
      <c r="B1477" s="30" t="s">
        <v>223</v>
      </c>
      <c r="C1477" s="55">
        <v>6000</v>
      </c>
      <c r="D1477" s="55" t="s">
        <v>14</v>
      </c>
      <c r="E1477" s="53">
        <v>266</v>
      </c>
      <c r="F1477" s="53">
        <v>263</v>
      </c>
      <c r="G1477" s="53">
        <v>0</v>
      </c>
      <c r="H1477" s="54">
        <f t="shared" si="1606"/>
        <v>-18000</v>
      </c>
      <c r="I1477" s="54">
        <v>0</v>
      </c>
      <c r="J1477" s="54">
        <f t="shared" si="1608"/>
        <v>-18000</v>
      </c>
    </row>
    <row r="1478" s="6" customFormat="1" customHeight="1" spans="1:10">
      <c r="A1478" s="62">
        <v>43336</v>
      </c>
      <c r="B1478" s="30" t="s">
        <v>320</v>
      </c>
      <c r="C1478" s="55">
        <v>1600</v>
      </c>
      <c r="D1478" s="55" t="s">
        <v>14</v>
      </c>
      <c r="E1478" s="53">
        <v>816</v>
      </c>
      <c r="F1478" s="53">
        <v>821</v>
      </c>
      <c r="G1478" s="53">
        <v>0</v>
      </c>
      <c r="H1478" s="54">
        <f t="shared" si="1606"/>
        <v>8000</v>
      </c>
      <c r="I1478" s="54">
        <v>0</v>
      </c>
      <c r="J1478" s="54">
        <f t="shared" si="1608"/>
        <v>8000</v>
      </c>
    </row>
    <row r="1479" s="6" customFormat="1" customHeight="1" spans="1:10">
      <c r="A1479" s="62">
        <v>43335</v>
      </c>
      <c r="B1479" s="30" t="s">
        <v>305</v>
      </c>
      <c r="C1479" s="55">
        <v>8000</v>
      </c>
      <c r="D1479" s="55" t="s">
        <v>14</v>
      </c>
      <c r="E1479" s="53">
        <v>130</v>
      </c>
      <c r="F1479" s="53">
        <v>131</v>
      </c>
      <c r="G1479" s="53">
        <v>131.5</v>
      </c>
      <c r="H1479" s="54">
        <f t="shared" si="1606"/>
        <v>8000</v>
      </c>
      <c r="I1479" s="54">
        <f t="shared" ref="I1479:I1488" si="1611">(G1479-F1479)*C1479</f>
        <v>4000</v>
      </c>
      <c r="J1479" s="54">
        <f t="shared" si="1608"/>
        <v>12000</v>
      </c>
    </row>
    <row r="1480" s="6" customFormat="1" customHeight="1" spans="1:10">
      <c r="A1480" s="62">
        <v>43333</v>
      </c>
      <c r="B1480" s="30" t="s">
        <v>355</v>
      </c>
      <c r="C1480" s="55">
        <v>20000</v>
      </c>
      <c r="D1480" s="55" t="s">
        <v>14</v>
      </c>
      <c r="E1480" s="53">
        <v>63.2</v>
      </c>
      <c r="F1480" s="53">
        <v>64</v>
      </c>
      <c r="G1480" s="53">
        <v>64.5</v>
      </c>
      <c r="H1480" s="54">
        <f t="shared" si="1606"/>
        <v>15999.9999999999</v>
      </c>
      <c r="I1480" s="54">
        <f t="shared" si="1611"/>
        <v>10000</v>
      </c>
      <c r="J1480" s="54">
        <f t="shared" si="1608"/>
        <v>25999.9999999999</v>
      </c>
    </row>
    <row r="1481" s="6" customFormat="1" customHeight="1" spans="1:10">
      <c r="A1481" s="62">
        <v>43333</v>
      </c>
      <c r="B1481" s="30" t="s">
        <v>223</v>
      </c>
      <c r="C1481" s="55">
        <v>6000</v>
      </c>
      <c r="D1481" s="55" t="s">
        <v>14</v>
      </c>
      <c r="E1481" s="53">
        <v>264.5</v>
      </c>
      <c r="F1481" s="53">
        <v>264.5</v>
      </c>
      <c r="G1481" s="53">
        <v>0</v>
      </c>
      <c r="H1481" s="54">
        <v>0</v>
      </c>
      <c r="I1481" s="54">
        <v>0</v>
      </c>
      <c r="J1481" s="54">
        <v>0</v>
      </c>
    </row>
    <row r="1482" s="6" customFormat="1" customHeight="1" spans="1:10">
      <c r="A1482" s="62">
        <v>43332</v>
      </c>
      <c r="B1482" s="30" t="s">
        <v>342</v>
      </c>
      <c r="C1482" s="55">
        <v>3000</v>
      </c>
      <c r="D1482" s="55" t="s">
        <v>14</v>
      </c>
      <c r="E1482" s="53">
        <v>492</v>
      </c>
      <c r="F1482" s="53">
        <v>495</v>
      </c>
      <c r="G1482" s="53">
        <v>498</v>
      </c>
      <c r="H1482" s="54">
        <f t="shared" si="1606"/>
        <v>9000</v>
      </c>
      <c r="I1482" s="54">
        <f t="shared" si="1611"/>
        <v>9000</v>
      </c>
      <c r="J1482" s="54">
        <f t="shared" si="1608"/>
        <v>18000</v>
      </c>
    </row>
    <row r="1483" s="6" customFormat="1" customHeight="1" spans="1:10">
      <c r="A1483" s="62">
        <v>43329</v>
      </c>
      <c r="B1483" s="30" t="s">
        <v>288</v>
      </c>
      <c r="C1483" s="55">
        <v>9000</v>
      </c>
      <c r="D1483" s="55" t="s">
        <v>14</v>
      </c>
      <c r="E1483" s="53">
        <v>180.2</v>
      </c>
      <c r="F1483" s="53">
        <v>178.5</v>
      </c>
      <c r="G1483" s="53">
        <v>0</v>
      </c>
      <c r="H1483" s="54">
        <f t="shared" si="1606"/>
        <v>-15299.9999999999</v>
      </c>
      <c r="I1483" s="54">
        <v>0</v>
      </c>
      <c r="J1483" s="54">
        <f t="shared" si="1608"/>
        <v>-15299.9999999999</v>
      </c>
    </row>
    <row r="1484" s="6" customFormat="1" customHeight="1" spans="1:10">
      <c r="A1484" s="62">
        <v>43329</v>
      </c>
      <c r="B1484" s="30" t="s">
        <v>345</v>
      </c>
      <c r="C1484" s="55">
        <v>20000</v>
      </c>
      <c r="D1484" s="55" t="s">
        <v>14</v>
      </c>
      <c r="E1484" s="53">
        <v>51.25</v>
      </c>
      <c r="F1484" s="53">
        <v>51.65</v>
      </c>
      <c r="G1484" s="53">
        <v>52</v>
      </c>
      <c r="H1484" s="54">
        <f t="shared" si="1606"/>
        <v>7999.99999999997</v>
      </c>
      <c r="I1484" s="54">
        <f t="shared" si="1611"/>
        <v>7000.00000000003</v>
      </c>
      <c r="J1484" s="54">
        <f t="shared" si="1608"/>
        <v>15000</v>
      </c>
    </row>
    <row r="1485" s="6" customFormat="1" customHeight="1" spans="1:10">
      <c r="A1485" s="62">
        <v>43328</v>
      </c>
      <c r="B1485" s="30" t="s">
        <v>367</v>
      </c>
      <c r="C1485" s="55">
        <v>20000</v>
      </c>
      <c r="D1485" s="55" t="s">
        <v>14</v>
      </c>
      <c r="E1485" s="53">
        <v>61.5</v>
      </c>
      <c r="F1485" s="53">
        <v>62</v>
      </c>
      <c r="G1485" s="53">
        <v>62.5</v>
      </c>
      <c r="H1485" s="54">
        <f t="shared" si="1606"/>
        <v>10000</v>
      </c>
      <c r="I1485" s="54">
        <f t="shared" si="1611"/>
        <v>10000</v>
      </c>
      <c r="J1485" s="54">
        <f t="shared" si="1608"/>
        <v>20000</v>
      </c>
    </row>
    <row r="1486" s="6" customFormat="1" customHeight="1" spans="1:10">
      <c r="A1486" s="62">
        <v>43328</v>
      </c>
      <c r="B1486" s="30" t="s">
        <v>368</v>
      </c>
      <c r="C1486" s="55">
        <v>4000</v>
      </c>
      <c r="D1486" s="55" t="s">
        <v>14</v>
      </c>
      <c r="E1486" s="53">
        <v>344.5</v>
      </c>
      <c r="F1486" s="53">
        <v>346.5</v>
      </c>
      <c r="G1486" s="53">
        <v>0</v>
      </c>
      <c r="H1486" s="54">
        <f t="shared" si="1606"/>
        <v>8000</v>
      </c>
      <c r="I1486" s="54">
        <v>0</v>
      </c>
      <c r="J1486" s="54">
        <f t="shared" si="1608"/>
        <v>8000</v>
      </c>
    </row>
    <row r="1487" s="6" customFormat="1" customHeight="1" spans="1:10">
      <c r="A1487" s="62">
        <v>43326</v>
      </c>
      <c r="B1487" s="30" t="s">
        <v>267</v>
      </c>
      <c r="C1487" s="55">
        <v>1800</v>
      </c>
      <c r="D1487" s="55" t="s">
        <v>14</v>
      </c>
      <c r="E1487" s="53">
        <v>579</v>
      </c>
      <c r="F1487" s="53">
        <v>584</v>
      </c>
      <c r="G1487" s="53">
        <v>588</v>
      </c>
      <c r="H1487" s="54">
        <f t="shared" si="1606"/>
        <v>9000</v>
      </c>
      <c r="I1487" s="54">
        <f t="shared" si="1611"/>
        <v>7200</v>
      </c>
      <c r="J1487" s="54">
        <f t="shared" si="1608"/>
        <v>16200</v>
      </c>
    </row>
    <row r="1488" s="6" customFormat="1" customHeight="1" spans="1:10">
      <c r="A1488" s="62">
        <v>43321</v>
      </c>
      <c r="B1488" s="30" t="s">
        <v>239</v>
      </c>
      <c r="C1488" s="55">
        <v>5000</v>
      </c>
      <c r="D1488" s="55" t="s">
        <v>14</v>
      </c>
      <c r="E1488" s="53">
        <v>193</v>
      </c>
      <c r="F1488" s="53">
        <v>195</v>
      </c>
      <c r="G1488" s="53">
        <v>197</v>
      </c>
      <c r="H1488" s="54">
        <f t="shared" si="1606"/>
        <v>10000</v>
      </c>
      <c r="I1488" s="54">
        <f t="shared" si="1611"/>
        <v>10000</v>
      </c>
      <c r="J1488" s="54">
        <f t="shared" si="1608"/>
        <v>20000</v>
      </c>
    </row>
    <row r="1489" s="6" customFormat="1" customHeight="1" spans="1:10">
      <c r="A1489" s="62">
        <v>43321</v>
      </c>
      <c r="B1489" s="30" t="s">
        <v>337</v>
      </c>
      <c r="C1489" s="55">
        <v>11000</v>
      </c>
      <c r="D1489" s="55" t="s">
        <v>14</v>
      </c>
      <c r="E1489" s="53">
        <v>90</v>
      </c>
      <c r="F1489" s="53">
        <v>91</v>
      </c>
      <c r="G1489" s="53">
        <v>0</v>
      </c>
      <c r="H1489" s="54">
        <f t="shared" si="1606"/>
        <v>11000</v>
      </c>
      <c r="I1489" s="54">
        <v>0</v>
      </c>
      <c r="J1489" s="54">
        <f t="shared" si="1608"/>
        <v>11000</v>
      </c>
    </row>
    <row r="1490" s="6" customFormat="1" customHeight="1" spans="1:10">
      <c r="A1490" s="62">
        <v>43319</v>
      </c>
      <c r="B1490" s="30" t="s">
        <v>349</v>
      </c>
      <c r="C1490" s="55">
        <v>7000</v>
      </c>
      <c r="D1490" s="55" t="s">
        <v>14</v>
      </c>
      <c r="E1490" s="53">
        <v>123.3</v>
      </c>
      <c r="F1490" s="53">
        <v>124.5</v>
      </c>
      <c r="G1490" s="53">
        <v>0</v>
      </c>
      <c r="H1490" s="54">
        <f t="shared" si="1606"/>
        <v>8400.00000000002</v>
      </c>
      <c r="I1490" s="54">
        <v>0</v>
      </c>
      <c r="J1490" s="54">
        <f t="shared" si="1608"/>
        <v>8400.00000000002</v>
      </c>
    </row>
    <row r="1491" s="6" customFormat="1" customHeight="1" spans="1:10">
      <c r="A1491" s="62">
        <v>43318</v>
      </c>
      <c r="B1491" s="30" t="s">
        <v>165</v>
      </c>
      <c r="C1491" s="55">
        <v>7000</v>
      </c>
      <c r="D1491" s="55" t="s">
        <v>14</v>
      </c>
      <c r="E1491" s="53">
        <v>115</v>
      </c>
      <c r="F1491" s="53">
        <v>116.5</v>
      </c>
      <c r="G1491" s="53">
        <v>0</v>
      </c>
      <c r="H1491" s="54">
        <f t="shared" si="1606"/>
        <v>10500</v>
      </c>
      <c r="I1491" s="54">
        <v>0</v>
      </c>
      <c r="J1491" s="54">
        <f t="shared" si="1608"/>
        <v>10500</v>
      </c>
    </row>
    <row r="1492" s="6" customFormat="1" customHeight="1" spans="1:10">
      <c r="A1492" s="62">
        <v>43315</v>
      </c>
      <c r="B1492" s="30" t="s">
        <v>349</v>
      </c>
      <c r="C1492" s="55">
        <v>7000</v>
      </c>
      <c r="D1492" s="55" t="s">
        <v>14</v>
      </c>
      <c r="E1492" s="53">
        <v>119.5</v>
      </c>
      <c r="F1492" s="53">
        <v>120.5</v>
      </c>
      <c r="G1492" s="53">
        <v>0</v>
      </c>
      <c r="H1492" s="54">
        <f t="shared" si="1606"/>
        <v>7000</v>
      </c>
      <c r="I1492" s="54">
        <v>0</v>
      </c>
      <c r="J1492" s="54">
        <f t="shared" si="1608"/>
        <v>7000</v>
      </c>
    </row>
    <row r="1493" s="6" customFormat="1" customHeight="1" spans="1:10">
      <c r="A1493" s="62">
        <v>43315</v>
      </c>
      <c r="B1493" s="30" t="s">
        <v>234</v>
      </c>
      <c r="C1493" s="55">
        <v>2000</v>
      </c>
      <c r="D1493" s="55" t="s">
        <v>14</v>
      </c>
      <c r="E1493" s="53">
        <v>812</v>
      </c>
      <c r="F1493" s="53">
        <v>807</v>
      </c>
      <c r="G1493" s="53">
        <v>0</v>
      </c>
      <c r="H1493" s="54">
        <f t="shared" si="1606"/>
        <v>-10000</v>
      </c>
      <c r="I1493" s="54">
        <v>0</v>
      </c>
      <c r="J1493" s="54">
        <f t="shared" si="1608"/>
        <v>-10000</v>
      </c>
    </row>
    <row r="1494" s="6" customFormat="1" customHeight="1" spans="1:10">
      <c r="A1494" s="62">
        <v>43314</v>
      </c>
      <c r="B1494" s="30" t="s">
        <v>364</v>
      </c>
      <c r="C1494" s="55">
        <v>10000</v>
      </c>
      <c r="D1494" s="55" t="s">
        <v>14</v>
      </c>
      <c r="E1494" s="53">
        <v>105</v>
      </c>
      <c r="F1494" s="53">
        <v>106</v>
      </c>
      <c r="G1494" s="53">
        <v>107</v>
      </c>
      <c r="H1494" s="54">
        <f t="shared" si="1606"/>
        <v>10000</v>
      </c>
      <c r="I1494" s="54">
        <f t="shared" ref="I1494" si="1612">(G1494-F1494)*C1494</f>
        <v>10000</v>
      </c>
      <c r="J1494" s="54">
        <f t="shared" si="1608"/>
        <v>20000</v>
      </c>
    </row>
    <row r="1495" s="6" customFormat="1" customHeight="1" spans="1:10">
      <c r="A1495" s="55"/>
      <c r="B1495" s="55"/>
      <c r="C1495" s="55"/>
      <c r="D1495" s="55"/>
      <c r="E1495" s="55"/>
      <c r="F1495" s="55"/>
      <c r="G1495" s="55"/>
      <c r="H1495" s="55"/>
      <c r="I1495" s="55"/>
      <c r="J1495" s="55"/>
    </row>
    <row r="1496" s="6" customFormat="1" customHeight="1" spans="1:10">
      <c r="A1496" s="55"/>
      <c r="B1496" s="55"/>
      <c r="C1496" s="55"/>
      <c r="D1496" s="55"/>
      <c r="E1496" s="55"/>
      <c r="F1496" s="55"/>
      <c r="G1496" s="55"/>
      <c r="H1496" s="55"/>
      <c r="I1496" s="55"/>
      <c r="J1496" s="55"/>
    </row>
    <row r="1497" s="6" customFormat="1" customHeight="1" spans="1:10">
      <c r="A1497" s="64"/>
      <c r="B1497" s="65"/>
      <c r="C1497" s="66"/>
      <c r="D1497" s="66"/>
      <c r="E1497" s="65"/>
      <c r="F1497" s="65" t="s">
        <v>356</v>
      </c>
      <c r="G1497" s="65"/>
      <c r="H1497" s="65">
        <f>SUM(H1471:H1494)</f>
        <v>157860</v>
      </c>
      <c r="I1497" s="65" t="s">
        <v>250</v>
      </c>
      <c r="J1497" s="65">
        <f>SUM(J1470:J1494)</f>
        <v>285200</v>
      </c>
    </row>
    <row r="1498" s="6" customFormat="1" customHeight="1" spans="1:10">
      <c r="A1498" s="55"/>
      <c r="B1498" s="55"/>
      <c r="C1498" s="55"/>
      <c r="D1498" s="55"/>
      <c r="E1498" s="55"/>
      <c r="F1498" s="55"/>
      <c r="G1498" s="55"/>
      <c r="H1498" s="55"/>
      <c r="I1498" s="55"/>
      <c r="J1498" s="55"/>
    </row>
    <row r="1499" s="6" customFormat="1" customHeight="1" spans="1:10">
      <c r="A1499" s="67"/>
      <c r="B1499" s="68"/>
      <c r="C1499" s="68"/>
      <c r="D1499" s="69"/>
      <c r="E1499" s="69"/>
      <c r="F1499" s="70">
        <v>43282</v>
      </c>
      <c r="G1499" s="68"/>
      <c r="H1499" s="68"/>
      <c r="I1499" s="71"/>
      <c r="J1499" s="71"/>
    </row>
    <row r="1500" s="6" customFormat="1" customHeight="1" spans="1:10">
      <c r="A1500" s="55"/>
      <c r="B1500" s="55"/>
      <c r="C1500" s="55"/>
      <c r="D1500" s="55"/>
      <c r="E1500" s="55"/>
      <c r="F1500" s="55"/>
      <c r="G1500" s="55"/>
      <c r="H1500" s="55"/>
      <c r="I1500" s="55"/>
      <c r="J1500" s="55"/>
    </row>
    <row r="1501" s="6" customFormat="1" customHeight="1" spans="1:10">
      <c r="A1501" s="62">
        <v>43312</v>
      </c>
      <c r="B1501" s="30" t="s">
        <v>355</v>
      </c>
      <c r="C1501" s="55">
        <v>20000</v>
      </c>
      <c r="D1501" s="55" t="s">
        <v>14</v>
      </c>
      <c r="E1501" s="53">
        <v>60</v>
      </c>
      <c r="F1501" s="53">
        <v>60.5</v>
      </c>
      <c r="G1501" s="53">
        <v>0</v>
      </c>
      <c r="H1501" s="54">
        <f t="shared" ref="H1501:H1516" si="1613">(F1501-E1501)*C1501</f>
        <v>10000</v>
      </c>
      <c r="I1501" s="54">
        <v>0</v>
      </c>
      <c r="J1501" s="54">
        <f t="shared" ref="J1501:J1525" si="1614">(I1501+H1501)</f>
        <v>10000</v>
      </c>
    </row>
    <row r="1502" s="6" customFormat="1" customHeight="1" spans="1:10">
      <c r="A1502" s="62">
        <v>43311</v>
      </c>
      <c r="B1502" s="30" t="s">
        <v>369</v>
      </c>
      <c r="C1502" s="55">
        <v>18000</v>
      </c>
      <c r="D1502" s="55" t="s">
        <v>14</v>
      </c>
      <c r="E1502" s="53">
        <v>73</v>
      </c>
      <c r="F1502" s="53">
        <v>73.5</v>
      </c>
      <c r="G1502" s="53">
        <v>74</v>
      </c>
      <c r="H1502" s="54">
        <f t="shared" si="1613"/>
        <v>9000</v>
      </c>
      <c r="I1502" s="54">
        <f t="shared" ref="I1502" si="1615">(G1502-F1502)*C1502</f>
        <v>9000</v>
      </c>
      <c r="J1502" s="54">
        <f t="shared" si="1614"/>
        <v>18000</v>
      </c>
    </row>
    <row r="1503" s="6" customFormat="1" customHeight="1" spans="1:10">
      <c r="A1503" s="62">
        <v>43311</v>
      </c>
      <c r="B1503" s="30" t="s">
        <v>355</v>
      </c>
      <c r="C1503" s="55">
        <v>18000</v>
      </c>
      <c r="D1503" s="55" t="s">
        <v>14</v>
      </c>
      <c r="E1503" s="53">
        <v>60.3</v>
      </c>
      <c r="F1503" s="53">
        <v>61</v>
      </c>
      <c r="G1503" s="53">
        <v>0</v>
      </c>
      <c r="H1503" s="54">
        <f t="shared" si="1613"/>
        <v>12600.0000000001</v>
      </c>
      <c r="I1503" s="54">
        <v>0</v>
      </c>
      <c r="J1503" s="54">
        <f t="shared" si="1614"/>
        <v>12600.0000000001</v>
      </c>
    </row>
    <row r="1504" s="6" customFormat="1" customHeight="1" spans="1:10">
      <c r="A1504" s="62">
        <v>43309</v>
      </c>
      <c r="B1504" s="30" t="s">
        <v>355</v>
      </c>
      <c r="C1504" s="55">
        <v>20000</v>
      </c>
      <c r="D1504" s="55" t="s">
        <v>14</v>
      </c>
      <c r="E1504" s="53">
        <v>60.3</v>
      </c>
      <c r="F1504" s="53">
        <v>61</v>
      </c>
      <c r="G1504" s="53">
        <v>61.5</v>
      </c>
      <c r="H1504" s="54">
        <f t="shared" si="1613"/>
        <v>14000.0000000001</v>
      </c>
      <c r="I1504" s="54">
        <f t="shared" ref="I1504:I1508" si="1616">(G1504-F1504)*C1504</f>
        <v>10000</v>
      </c>
      <c r="J1504" s="54">
        <f t="shared" si="1614"/>
        <v>24000.0000000001</v>
      </c>
    </row>
    <row r="1505" s="6" customFormat="1" customHeight="1" spans="1:10">
      <c r="A1505" s="62">
        <v>43308</v>
      </c>
      <c r="B1505" s="30" t="s">
        <v>332</v>
      </c>
      <c r="C1505" s="55">
        <v>24000</v>
      </c>
      <c r="D1505" s="55" t="s">
        <v>14</v>
      </c>
      <c r="E1505" s="53">
        <v>64.1</v>
      </c>
      <c r="F1505" s="53">
        <v>64.5</v>
      </c>
      <c r="G1505" s="53">
        <v>65</v>
      </c>
      <c r="H1505" s="54">
        <f t="shared" si="1613"/>
        <v>9600.00000000014</v>
      </c>
      <c r="I1505" s="54">
        <f t="shared" si="1616"/>
        <v>12000</v>
      </c>
      <c r="J1505" s="54">
        <f t="shared" si="1614"/>
        <v>21600.0000000001</v>
      </c>
    </row>
    <row r="1506" s="6" customFormat="1" customHeight="1" spans="1:10">
      <c r="A1506" s="62">
        <v>43307</v>
      </c>
      <c r="B1506" s="30" t="s">
        <v>63</v>
      </c>
      <c r="C1506" s="55">
        <v>6000</v>
      </c>
      <c r="D1506" s="55" t="s">
        <v>14</v>
      </c>
      <c r="E1506" s="53">
        <v>283</v>
      </c>
      <c r="F1506" s="53">
        <v>285</v>
      </c>
      <c r="G1506" s="53">
        <v>287</v>
      </c>
      <c r="H1506" s="54">
        <f t="shared" si="1613"/>
        <v>12000</v>
      </c>
      <c r="I1506" s="54">
        <f t="shared" si="1616"/>
        <v>12000</v>
      </c>
      <c r="J1506" s="54">
        <f t="shared" si="1614"/>
        <v>24000</v>
      </c>
    </row>
    <row r="1507" s="6" customFormat="1" customHeight="1" spans="1:10">
      <c r="A1507" s="62">
        <v>43306</v>
      </c>
      <c r="B1507" s="30" t="s">
        <v>355</v>
      </c>
      <c r="C1507" s="55">
        <v>20000</v>
      </c>
      <c r="D1507" s="55" t="s">
        <v>14</v>
      </c>
      <c r="E1507" s="53">
        <v>59</v>
      </c>
      <c r="F1507" s="53">
        <v>59.5</v>
      </c>
      <c r="G1507" s="53">
        <v>0</v>
      </c>
      <c r="H1507" s="54">
        <f t="shared" si="1613"/>
        <v>10000</v>
      </c>
      <c r="I1507" s="54">
        <v>0</v>
      </c>
      <c r="J1507" s="54">
        <f t="shared" si="1614"/>
        <v>10000</v>
      </c>
    </row>
    <row r="1508" s="6" customFormat="1" customHeight="1" spans="1:10">
      <c r="A1508" s="62">
        <v>43305</v>
      </c>
      <c r="B1508" s="30" t="s">
        <v>355</v>
      </c>
      <c r="C1508" s="55">
        <v>20000</v>
      </c>
      <c r="D1508" s="55" t="s">
        <v>14</v>
      </c>
      <c r="E1508" s="53">
        <v>57.5</v>
      </c>
      <c r="F1508" s="53">
        <v>58.5</v>
      </c>
      <c r="G1508" s="53">
        <v>59</v>
      </c>
      <c r="H1508" s="54">
        <f t="shared" si="1613"/>
        <v>20000</v>
      </c>
      <c r="I1508" s="54">
        <f t="shared" si="1616"/>
        <v>10000</v>
      </c>
      <c r="J1508" s="54">
        <f t="shared" si="1614"/>
        <v>30000</v>
      </c>
    </row>
    <row r="1509" s="6" customFormat="1" customHeight="1" spans="1:10">
      <c r="A1509" s="62">
        <v>43305</v>
      </c>
      <c r="B1509" s="30" t="s">
        <v>333</v>
      </c>
      <c r="C1509" s="55">
        <v>18000</v>
      </c>
      <c r="D1509" s="55" t="s">
        <v>14</v>
      </c>
      <c r="E1509" s="53">
        <v>78</v>
      </c>
      <c r="F1509" s="53">
        <v>77.3</v>
      </c>
      <c r="G1509" s="53">
        <v>0</v>
      </c>
      <c r="H1509" s="54">
        <f t="shared" si="1613"/>
        <v>-12600.0000000001</v>
      </c>
      <c r="I1509" s="54">
        <v>0</v>
      </c>
      <c r="J1509" s="54">
        <f t="shared" si="1614"/>
        <v>-12600.0000000001</v>
      </c>
    </row>
    <row r="1510" s="6" customFormat="1" customHeight="1" spans="1:10">
      <c r="A1510" s="62">
        <v>43304</v>
      </c>
      <c r="B1510" s="30" t="s">
        <v>355</v>
      </c>
      <c r="C1510" s="55">
        <v>20000</v>
      </c>
      <c r="D1510" s="55" t="s">
        <v>14</v>
      </c>
      <c r="E1510" s="53">
        <v>57.25</v>
      </c>
      <c r="F1510" s="53">
        <v>58</v>
      </c>
      <c r="G1510" s="53">
        <v>58.5</v>
      </c>
      <c r="H1510" s="54">
        <f t="shared" si="1613"/>
        <v>15000</v>
      </c>
      <c r="I1510" s="54">
        <f t="shared" ref="I1510:I1511" si="1617">(G1510-F1510)*C1510</f>
        <v>10000</v>
      </c>
      <c r="J1510" s="54">
        <f t="shared" si="1614"/>
        <v>25000</v>
      </c>
    </row>
    <row r="1511" s="6" customFormat="1" customHeight="1" spans="1:10">
      <c r="A1511" s="62">
        <v>43304</v>
      </c>
      <c r="B1511" s="30" t="s">
        <v>317</v>
      </c>
      <c r="C1511" s="55">
        <v>9000</v>
      </c>
      <c r="D1511" s="55" t="s">
        <v>14</v>
      </c>
      <c r="E1511" s="53">
        <v>77.1</v>
      </c>
      <c r="F1511" s="53">
        <v>78</v>
      </c>
      <c r="G1511" s="53">
        <v>79</v>
      </c>
      <c r="H1511" s="54">
        <f t="shared" si="1613"/>
        <v>8100.00000000005</v>
      </c>
      <c r="I1511" s="54">
        <f t="shared" si="1617"/>
        <v>9000</v>
      </c>
      <c r="J1511" s="54">
        <f t="shared" si="1614"/>
        <v>17100.0000000001</v>
      </c>
    </row>
    <row r="1512" s="6" customFormat="1" customHeight="1" spans="1:10">
      <c r="A1512" s="62">
        <v>43301</v>
      </c>
      <c r="B1512" s="30" t="s">
        <v>312</v>
      </c>
      <c r="C1512" s="55">
        <v>12000</v>
      </c>
      <c r="D1512" s="55" t="s">
        <v>14</v>
      </c>
      <c r="E1512" s="53">
        <v>84</v>
      </c>
      <c r="F1512" s="53">
        <v>82.5</v>
      </c>
      <c r="G1512" s="53">
        <v>0</v>
      </c>
      <c r="H1512" s="54">
        <f t="shared" si="1613"/>
        <v>-18000</v>
      </c>
      <c r="I1512" s="54">
        <v>0</v>
      </c>
      <c r="J1512" s="54">
        <f t="shared" si="1614"/>
        <v>-18000</v>
      </c>
    </row>
    <row r="1513" s="6" customFormat="1" customHeight="1" spans="1:10">
      <c r="A1513" s="62">
        <v>43300</v>
      </c>
      <c r="B1513" s="30" t="s">
        <v>257</v>
      </c>
      <c r="C1513" s="55">
        <v>2000</v>
      </c>
      <c r="D1513" s="55" t="s">
        <v>14</v>
      </c>
      <c r="E1513" s="53">
        <v>1103</v>
      </c>
      <c r="F1513" s="53">
        <v>1108</v>
      </c>
      <c r="G1513" s="53">
        <v>1113</v>
      </c>
      <c r="H1513" s="54">
        <f t="shared" si="1613"/>
        <v>10000</v>
      </c>
      <c r="I1513" s="54">
        <f>(G1513-F1513)*C1513</f>
        <v>10000</v>
      </c>
      <c r="J1513" s="54">
        <f t="shared" si="1614"/>
        <v>20000</v>
      </c>
    </row>
    <row r="1514" s="6" customFormat="1" customHeight="1" spans="1:10">
      <c r="A1514" s="62">
        <v>43299</v>
      </c>
      <c r="B1514" s="30" t="s">
        <v>355</v>
      </c>
      <c r="C1514" s="55">
        <v>20000</v>
      </c>
      <c r="D1514" s="55" t="s">
        <v>14</v>
      </c>
      <c r="E1514" s="53">
        <v>57</v>
      </c>
      <c r="F1514" s="53">
        <v>57.7</v>
      </c>
      <c r="G1514" s="53">
        <v>0</v>
      </c>
      <c r="H1514" s="54">
        <f t="shared" si="1613"/>
        <v>14000.0000000001</v>
      </c>
      <c r="I1514" s="54">
        <v>0</v>
      </c>
      <c r="J1514" s="54">
        <f t="shared" si="1614"/>
        <v>14000.0000000001</v>
      </c>
    </row>
    <row r="1515" s="6" customFormat="1" customHeight="1" spans="1:10">
      <c r="A1515" s="62">
        <v>43298</v>
      </c>
      <c r="B1515" s="30" t="s">
        <v>355</v>
      </c>
      <c r="C1515" s="55">
        <v>20000</v>
      </c>
      <c r="D1515" s="55" t="s">
        <v>14</v>
      </c>
      <c r="E1515" s="53">
        <v>58</v>
      </c>
      <c r="F1515" s="53">
        <v>58.5</v>
      </c>
      <c r="G1515" s="53">
        <v>0</v>
      </c>
      <c r="H1515" s="54">
        <f t="shared" si="1613"/>
        <v>10000</v>
      </c>
      <c r="I1515" s="54">
        <v>0</v>
      </c>
      <c r="J1515" s="54">
        <f t="shared" si="1614"/>
        <v>10000</v>
      </c>
    </row>
    <row r="1516" s="6" customFormat="1" customHeight="1" spans="1:10">
      <c r="A1516" s="62">
        <v>43298</v>
      </c>
      <c r="B1516" s="30" t="s">
        <v>313</v>
      </c>
      <c r="C1516" s="55">
        <v>40000</v>
      </c>
      <c r="D1516" s="55" t="s">
        <v>14</v>
      </c>
      <c r="E1516" s="53">
        <v>20</v>
      </c>
      <c r="F1516" s="53">
        <v>20.25</v>
      </c>
      <c r="G1516" s="53">
        <v>20.5</v>
      </c>
      <c r="H1516" s="54">
        <f t="shared" si="1613"/>
        <v>10000</v>
      </c>
      <c r="I1516" s="54">
        <f>(G1516-F1516)*C1516</f>
        <v>10000</v>
      </c>
      <c r="J1516" s="54">
        <f t="shared" si="1614"/>
        <v>20000</v>
      </c>
    </row>
    <row r="1517" s="6" customFormat="1" customHeight="1" spans="1:10">
      <c r="A1517" s="62">
        <v>43297</v>
      </c>
      <c r="B1517" s="30" t="s">
        <v>332</v>
      </c>
      <c r="C1517" s="55">
        <v>26000</v>
      </c>
      <c r="D1517" s="55" t="s">
        <v>14</v>
      </c>
      <c r="E1517" s="53">
        <v>55.45</v>
      </c>
      <c r="F1517" s="53">
        <v>55</v>
      </c>
      <c r="G1517" s="53">
        <v>54.5</v>
      </c>
      <c r="H1517" s="54">
        <f>(E1517-F1517)*C1517</f>
        <v>11700.0000000001</v>
      </c>
      <c r="I1517" s="54">
        <f>(F1517-G1517)*C1517</f>
        <v>13000</v>
      </c>
      <c r="J1517" s="54">
        <f t="shared" si="1614"/>
        <v>24700.0000000001</v>
      </c>
    </row>
    <row r="1518" s="6" customFormat="1" customHeight="1" spans="1:10">
      <c r="A1518" s="62">
        <v>43294</v>
      </c>
      <c r="B1518" s="30" t="s">
        <v>257</v>
      </c>
      <c r="C1518" s="55">
        <v>2000</v>
      </c>
      <c r="D1518" s="55" t="s">
        <v>14</v>
      </c>
      <c r="E1518" s="53">
        <v>1095</v>
      </c>
      <c r="F1518" s="53">
        <v>1088</v>
      </c>
      <c r="G1518" s="53">
        <v>129</v>
      </c>
      <c r="H1518" s="54">
        <f t="shared" ref="H1518:H1524" si="1618">(F1518-E1518)*C1518</f>
        <v>-14000</v>
      </c>
      <c r="I1518" s="54">
        <v>0</v>
      </c>
      <c r="J1518" s="54">
        <f t="shared" si="1614"/>
        <v>-14000</v>
      </c>
    </row>
    <row r="1519" s="6" customFormat="1" customHeight="1" spans="1:10">
      <c r="A1519" s="62">
        <v>43294</v>
      </c>
      <c r="B1519" s="30" t="s">
        <v>73</v>
      </c>
      <c r="C1519" s="55">
        <v>8000</v>
      </c>
      <c r="D1519" s="55" t="s">
        <v>14</v>
      </c>
      <c r="E1519" s="53">
        <v>127</v>
      </c>
      <c r="F1519" s="53">
        <v>128</v>
      </c>
      <c r="G1519" s="53">
        <v>129</v>
      </c>
      <c r="H1519" s="54">
        <f t="shared" si="1618"/>
        <v>8000</v>
      </c>
      <c r="I1519" s="54">
        <f>(G1519-F1519)*C1519</f>
        <v>8000</v>
      </c>
      <c r="J1519" s="54">
        <f t="shared" si="1614"/>
        <v>16000</v>
      </c>
    </row>
    <row r="1520" s="6" customFormat="1" customHeight="1" spans="1:10">
      <c r="A1520" s="62">
        <v>43293</v>
      </c>
      <c r="B1520" s="30" t="s">
        <v>305</v>
      </c>
      <c r="C1520" s="55">
        <v>8000</v>
      </c>
      <c r="D1520" s="55" t="s">
        <v>14</v>
      </c>
      <c r="E1520" s="53">
        <v>136</v>
      </c>
      <c r="F1520" s="53">
        <v>137</v>
      </c>
      <c r="G1520" s="53">
        <v>0</v>
      </c>
      <c r="H1520" s="54">
        <f t="shared" si="1618"/>
        <v>8000</v>
      </c>
      <c r="I1520" s="54">
        <v>0</v>
      </c>
      <c r="J1520" s="54">
        <f t="shared" si="1614"/>
        <v>8000</v>
      </c>
    </row>
    <row r="1521" s="6" customFormat="1" customHeight="1" spans="1:10">
      <c r="A1521" s="62">
        <v>43292</v>
      </c>
      <c r="B1521" s="30" t="s">
        <v>325</v>
      </c>
      <c r="C1521" s="55">
        <v>16000</v>
      </c>
      <c r="D1521" s="55" t="s">
        <v>14</v>
      </c>
      <c r="E1521" s="53">
        <v>101.5</v>
      </c>
      <c r="F1521" s="53">
        <v>100.8</v>
      </c>
      <c r="G1521" s="53">
        <v>0</v>
      </c>
      <c r="H1521" s="54">
        <f t="shared" si="1618"/>
        <v>-11200</v>
      </c>
      <c r="I1521" s="54">
        <v>0</v>
      </c>
      <c r="J1521" s="54">
        <f t="shared" si="1614"/>
        <v>-11200</v>
      </c>
    </row>
    <row r="1522" s="6" customFormat="1" customHeight="1" spans="1:10">
      <c r="A1522" s="62">
        <v>43291</v>
      </c>
      <c r="B1522" s="30" t="s">
        <v>370</v>
      </c>
      <c r="C1522" s="55">
        <v>16000</v>
      </c>
      <c r="D1522" s="55" t="s">
        <v>14</v>
      </c>
      <c r="E1522" s="53">
        <v>76</v>
      </c>
      <c r="F1522" s="53">
        <v>76.5</v>
      </c>
      <c r="G1522" s="53">
        <v>0</v>
      </c>
      <c r="H1522" s="54">
        <f t="shared" si="1618"/>
        <v>8000</v>
      </c>
      <c r="I1522" s="54">
        <v>0</v>
      </c>
      <c r="J1522" s="54">
        <f t="shared" si="1614"/>
        <v>8000</v>
      </c>
    </row>
    <row r="1523" s="6" customFormat="1" customHeight="1" spans="1:10">
      <c r="A1523" s="62">
        <v>43285</v>
      </c>
      <c r="B1523" s="30" t="s">
        <v>73</v>
      </c>
      <c r="C1523" s="55">
        <v>8000</v>
      </c>
      <c r="D1523" s="55" t="s">
        <v>14</v>
      </c>
      <c r="E1523" s="53">
        <v>108.25</v>
      </c>
      <c r="F1523" s="53">
        <v>109.25</v>
      </c>
      <c r="G1523" s="53">
        <v>110.25</v>
      </c>
      <c r="H1523" s="54">
        <f t="shared" si="1618"/>
        <v>8000</v>
      </c>
      <c r="I1523" s="54">
        <f>(G1523-F1523)*C1523</f>
        <v>8000</v>
      </c>
      <c r="J1523" s="54">
        <f t="shared" si="1614"/>
        <v>16000</v>
      </c>
    </row>
    <row r="1524" s="6" customFormat="1" customHeight="1" spans="1:10">
      <c r="A1524" s="62">
        <v>43284</v>
      </c>
      <c r="B1524" s="30" t="s">
        <v>336</v>
      </c>
      <c r="C1524" s="55">
        <v>9000</v>
      </c>
      <c r="D1524" s="55" t="s">
        <v>14</v>
      </c>
      <c r="E1524" s="53">
        <v>148</v>
      </c>
      <c r="F1524" s="53">
        <v>149</v>
      </c>
      <c r="G1524" s="53">
        <v>0</v>
      </c>
      <c r="H1524" s="54">
        <f t="shared" si="1618"/>
        <v>9000</v>
      </c>
      <c r="I1524" s="54">
        <v>0</v>
      </c>
      <c r="J1524" s="54">
        <f t="shared" si="1614"/>
        <v>9000</v>
      </c>
    </row>
    <row r="1525" s="6" customFormat="1" customHeight="1" spans="1:10">
      <c r="A1525" s="62">
        <v>43283</v>
      </c>
      <c r="B1525" s="30" t="s">
        <v>73</v>
      </c>
      <c r="C1525" s="55">
        <v>8000</v>
      </c>
      <c r="D1525" s="55" t="s">
        <v>16</v>
      </c>
      <c r="E1525" s="53">
        <v>105</v>
      </c>
      <c r="F1525" s="53">
        <v>104</v>
      </c>
      <c r="G1525" s="53">
        <v>103</v>
      </c>
      <c r="H1525" s="54">
        <f>(E1525-F1525)*C1525</f>
        <v>8000</v>
      </c>
      <c r="I1525" s="54">
        <f>(F1525-G1525)*C1525</f>
        <v>8000</v>
      </c>
      <c r="J1525" s="54">
        <f t="shared" si="1614"/>
        <v>16000</v>
      </c>
    </row>
    <row r="1526" s="6" customFormat="1" customHeight="1" spans="1:10">
      <c r="A1526" s="55"/>
      <c r="B1526" s="55"/>
      <c r="C1526" s="55"/>
      <c r="D1526" s="55"/>
      <c r="E1526" s="55"/>
      <c r="F1526" s="55"/>
      <c r="G1526" s="55"/>
      <c r="H1526" s="55"/>
      <c r="I1526" s="55"/>
      <c r="J1526" s="55"/>
    </row>
    <row r="1527" s="6" customFormat="1" customHeight="1" spans="1:10">
      <c r="A1527" s="64"/>
      <c r="B1527" s="65"/>
      <c r="C1527" s="66"/>
      <c r="D1527" s="66"/>
      <c r="E1527" s="65"/>
      <c r="F1527" s="65" t="s">
        <v>356</v>
      </c>
      <c r="G1527" s="65"/>
      <c r="H1527" s="65">
        <f>SUM(H1501:H1525)</f>
        <v>169200</v>
      </c>
      <c r="I1527" s="65" t="s">
        <v>250</v>
      </c>
      <c r="J1527" s="65">
        <f>SUM(J1501:J1525)</f>
        <v>298200</v>
      </c>
    </row>
    <row r="1528" s="6" customFormat="1" customHeight="1" spans="1:10">
      <c r="A1528" s="55"/>
      <c r="B1528" s="55"/>
      <c r="C1528" s="55"/>
      <c r="D1528" s="55"/>
      <c r="E1528" s="55"/>
      <c r="F1528" s="55"/>
      <c r="G1528" s="55"/>
      <c r="H1528" s="55"/>
      <c r="I1528" s="55"/>
      <c r="J1528" s="55"/>
    </row>
    <row r="1529" s="6" customFormat="1" customHeight="1" spans="1:10">
      <c r="A1529" s="67"/>
      <c r="B1529" s="68"/>
      <c r="C1529" s="68"/>
      <c r="D1529" s="69"/>
      <c r="E1529" s="69"/>
      <c r="F1529" s="70">
        <v>43252</v>
      </c>
      <c r="G1529" s="68"/>
      <c r="H1529" s="68"/>
      <c r="I1529" s="71"/>
      <c r="J1529" s="71"/>
    </row>
    <row r="1530" s="6" customFormat="1" customHeight="1" spans="1:10">
      <c r="A1530" s="55"/>
      <c r="B1530" s="55"/>
      <c r="C1530" s="55"/>
      <c r="D1530" s="55"/>
      <c r="E1530" s="55"/>
      <c r="F1530" s="55"/>
      <c r="G1530" s="55"/>
      <c r="H1530" s="55"/>
      <c r="I1530" s="55"/>
      <c r="J1530" s="55"/>
    </row>
    <row r="1531" s="6" customFormat="1" customHeight="1" spans="1:10">
      <c r="A1531" s="62">
        <v>43280</v>
      </c>
      <c r="B1531" s="30" t="s">
        <v>352</v>
      </c>
      <c r="C1531" s="55">
        <v>16000</v>
      </c>
      <c r="D1531" s="55" t="s">
        <v>14</v>
      </c>
      <c r="E1531" s="53">
        <v>95</v>
      </c>
      <c r="F1531" s="53">
        <v>96</v>
      </c>
      <c r="G1531" s="53">
        <v>96.8</v>
      </c>
      <c r="H1531" s="54">
        <f t="shared" ref="H1531" si="1619">(F1531-E1531)*C1531</f>
        <v>16000</v>
      </c>
      <c r="I1531" s="54">
        <f>(G1531-F1531)*C1531</f>
        <v>12800</v>
      </c>
      <c r="J1531" s="54">
        <f t="shared" ref="J1531:J1568" si="1620">(I1531+H1531)</f>
        <v>28800</v>
      </c>
    </row>
    <row r="1532" s="6" customFormat="1" customHeight="1" spans="1:10">
      <c r="A1532" s="62">
        <v>43279</v>
      </c>
      <c r="B1532" s="30" t="s">
        <v>73</v>
      </c>
      <c r="C1532" s="55">
        <v>8000</v>
      </c>
      <c r="D1532" s="55" t="s">
        <v>16</v>
      </c>
      <c r="E1532" s="53">
        <v>111</v>
      </c>
      <c r="F1532" s="53">
        <v>110</v>
      </c>
      <c r="G1532" s="53">
        <v>0</v>
      </c>
      <c r="H1532" s="54">
        <f>(E1532-F1532)*C1532</f>
        <v>8000</v>
      </c>
      <c r="I1532" s="54">
        <v>0</v>
      </c>
      <c r="J1532" s="54">
        <f t="shared" si="1620"/>
        <v>8000</v>
      </c>
    </row>
    <row r="1533" s="6" customFormat="1" customHeight="1" spans="1:10">
      <c r="A1533" s="62">
        <v>43278</v>
      </c>
      <c r="B1533" s="30" t="s">
        <v>350</v>
      </c>
      <c r="C1533" s="55">
        <v>4000</v>
      </c>
      <c r="D1533" s="55" t="s">
        <v>14</v>
      </c>
      <c r="E1533" s="53">
        <v>643</v>
      </c>
      <c r="F1533" s="53">
        <v>645</v>
      </c>
      <c r="G1533" s="53">
        <v>0</v>
      </c>
      <c r="H1533" s="54">
        <f t="shared" ref="H1533:H1541" si="1621">(F1533-E1533)*C1533</f>
        <v>8000</v>
      </c>
      <c r="I1533" s="54">
        <v>0</v>
      </c>
      <c r="J1533" s="54">
        <f t="shared" si="1620"/>
        <v>8000</v>
      </c>
    </row>
    <row r="1534" s="6" customFormat="1" customHeight="1" spans="1:10">
      <c r="A1534" s="62">
        <v>43278</v>
      </c>
      <c r="B1534" s="30" t="s">
        <v>371</v>
      </c>
      <c r="C1534" s="55">
        <v>3200</v>
      </c>
      <c r="D1534" s="55" t="s">
        <v>14</v>
      </c>
      <c r="E1534" s="53">
        <v>343.1</v>
      </c>
      <c r="F1534" s="53">
        <v>345</v>
      </c>
      <c r="G1534" s="53">
        <v>0</v>
      </c>
      <c r="H1534" s="54">
        <f t="shared" si="1621"/>
        <v>6079.99999999993</v>
      </c>
      <c r="I1534" s="54">
        <v>0</v>
      </c>
      <c r="J1534" s="54">
        <f t="shared" si="1620"/>
        <v>6079.99999999993</v>
      </c>
    </row>
    <row r="1535" s="6" customFormat="1" customHeight="1" spans="1:10">
      <c r="A1535" s="62">
        <v>43277</v>
      </c>
      <c r="B1535" s="30" t="s">
        <v>350</v>
      </c>
      <c r="C1535" s="55">
        <v>5000</v>
      </c>
      <c r="D1535" s="55" t="s">
        <v>14</v>
      </c>
      <c r="E1535" s="53">
        <v>348.5</v>
      </c>
      <c r="F1535" s="53">
        <v>350.5</v>
      </c>
      <c r="G1535" s="53">
        <v>0</v>
      </c>
      <c r="H1535" s="54">
        <f t="shared" si="1621"/>
        <v>10000</v>
      </c>
      <c r="I1535" s="54">
        <v>0</v>
      </c>
      <c r="J1535" s="54">
        <f t="shared" si="1620"/>
        <v>10000</v>
      </c>
    </row>
    <row r="1536" s="6" customFormat="1" customHeight="1" spans="1:10">
      <c r="A1536" s="62">
        <v>43277</v>
      </c>
      <c r="B1536" s="30" t="s">
        <v>278</v>
      </c>
      <c r="C1536" s="55">
        <v>8000</v>
      </c>
      <c r="D1536" s="55" t="s">
        <v>14</v>
      </c>
      <c r="E1536" s="53">
        <v>254.5</v>
      </c>
      <c r="F1536" s="53">
        <v>254.5</v>
      </c>
      <c r="G1536" s="53">
        <v>0</v>
      </c>
      <c r="H1536" s="54">
        <f t="shared" si="1621"/>
        <v>0</v>
      </c>
      <c r="I1536" s="54">
        <v>0</v>
      </c>
      <c r="J1536" s="54">
        <f t="shared" si="1620"/>
        <v>0</v>
      </c>
    </row>
    <row r="1537" s="6" customFormat="1" customHeight="1" spans="1:10">
      <c r="A1537" s="62">
        <v>43276</v>
      </c>
      <c r="B1537" s="30" t="s">
        <v>278</v>
      </c>
      <c r="C1537" s="55">
        <v>8000</v>
      </c>
      <c r="D1537" s="55" t="s">
        <v>14</v>
      </c>
      <c r="E1537" s="53">
        <v>254</v>
      </c>
      <c r="F1537" s="53">
        <v>251.9</v>
      </c>
      <c r="G1537" s="53">
        <v>0</v>
      </c>
      <c r="H1537" s="54">
        <f t="shared" si="1621"/>
        <v>-16800</v>
      </c>
      <c r="I1537" s="54">
        <v>0</v>
      </c>
      <c r="J1537" s="54">
        <f t="shared" si="1620"/>
        <v>-16800</v>
      </c>
    </row>
    <row r="1538" s="6" customFormat="1" customHeight="1" spans="1:10">
      <c r="A1538" s="62">
        <v>43273</v>
      </c>
      <c r="B1538" s="30" t="s">
        <v>223</v>
      </c>
      <c r="C1538" s="55">
        <v>6000</v>
      </c>
      <c r="D1538" s="55" t="s">
        <v>14</v>
      </c>
      <c r="E1538" s="53">
        <v>270</v>
      </c>
      <c r="F1538" s="53">
        <v>272</v>
      </c>
      <c r="G1538" s="53">
        <v>0</v>
      </c>
      <c r="H1538" s="54">
        <f t="shared" si="1621"/>
        <v>12000</v>
      </c>
      <c r="I1538" s="54">
        <v>0</v>
      </c>
      <c r="J1538" s="54">
        <f t="shared" si="1620"/>
        <v>12000</v>
      </c>
    </row>
    <row r="1539" s="6" customFormat="1" customHeight="1" spans="1:10">
      <c r="A1539" s="62">
        <v>43272</v>
      </c>
      <c r="B1539" s="30" t="s">
        <v>371</v>
      </c>
      <c r="C1539" s="55">
        <v>3000</v>
      </c>
      <c r="D1539" s="55" t="s">
        <v>14</v>
      </c>
      <c r="E1539" s="53">
        <v>638</v>
      </c>
      <c r="F1539" s="53">
        <v>638</v>
      </c>
      <c r="G1539" s="53">
        <v>0</v>
      </c>
      <c r="H1539" s="54">
        <f t="shared" si="1621"/>
        <v>0</v>
      </c>
      <c r="I1539" s="54">
        <v>0</v>
      </c>
      <c r="J1539" s="54">
        <f t="shared" si="1620"/>
        <v>0</v>
      </c>
    </row>
    <row r="1540" s="6" customFormat="1" customHeight="1" spans="1:10">
      <c r="A1540" s="62">
        <v>43272</v>
      </c>
      <c r="B1540" s="30" t="s">
        <v>249</v>
      </c>
      <c r="C1540" s="55">
        <v>2400</v>
      </c>
      <c r="D1540" s="55" t="s">
        <v>14</v>
      </c>
      <c r="E1540" s="53">
        <v>1010</v>
      </c>
      <c r="F1540" s="53">
        <v>1004</v>
      </c>
      <c r="G1540" s="53">
        <v>0</v>
      </c>
      <c r="H1540" s="54">
        <f t="shared" si="1621"/>
        <v>-14400</v>
      </c>
      <c r="I1540" s="54">
        <v>0</v>
      </c>
      <c r="J1540" s="54">
        <f t="shared" si="1620"/>
        <v>-14400</v>
      </c>
    </row>
    <row r="1541" s="6" customFormat="1" customHeight="1" spans="1:10">
      <c r="A1541" s="62">
        <v>43271</v>
      </c>
      <c r="B1541" s="30" t="s">
        <v>73</v>
      </c>
      <c r="C1541" s="55">
        <v>8000</v>
      </c>
      <c r="D1541" s="55" t="s">
        <v>14</v>
      </c>
      <c r="E1541" s="53">
        <v>131.5</v>
      </c>
      <c r="F1541" s="53">
        <v>132.5</v>
      </c>
      <c r="G1541" s="53">
        <v>0</v>
      </c>
      <c r="H1541" s="54">
        <f t="shared" si="1621"/>
        <v>8000</v>
      </c>
      <c r="I1541" s="54">
        <v>0</v>
      </c>
      <c r="J1541" s="54">
        <f t="shared" si="1620"/>
        <v>8000</v>
      </c>
    </row>
    <row r="1542" s="6" customFormat="1" customHeight="1" spans="1:10">
      <c r="A1542" s="62">
        <v>43270</v>
      </c>
      <c r="B1542" s="30" t="s">
        <v>336</v>
      </c>
      <c r="C1542" s="55">
        <v>9000</v>
      </c>
      <c r="D1542" s="55" t="s">
        <v>14</v>
      </c>
      <c r="E1542" s="53">
        <v>160.35</v>
      </c>
      <c r="F1542" s="53">
        <v>159.55</v>
      </c>
      <c r="G1542" s="53">
        <v>0</v>
      </c>
      <c r="H1542" s="54">
        <f>(E1542-F1542)*C1542</f>
        <v>7199.99999999985</v>
      </c>
      <c r="I1542" s="54">
        <v>0</v>
      </c>
      <c r="J1542" s="54">
        <f t="shared" si="1620"/>
        <v>7199.99999999985</v>
      </c>
    </row>
    <row r="1543" s="6" customFormat="1" customHeight="1" spans="1:10">
      <c r="A1543" s="62">
        <v>43270</v>
      </c>
      <c r="B1543" s="30" t="s">
        <v>367</v>
      </c>
      <c r="C1543" s="55">
        <v>20000</v>
      </c>
      <c r="D1543" s="55" t="s">
        <v>14</v>
      </c>
      <c r="E1543" s="53">
        <v>60.5</v>
      </c>
      <c r="F1543" s="53">
        <v>59.4</v>
      </c>
      <c r="G1543" s="53">
        <v>0</v>
      </c>
      <c r="H1543" s="54">
        <f>(F1543-E1543)*C1543</f>
        <v>-22000</v>
      </c>
      <c r="I1543" s="54">
        <v>0</v>
      </c>
      <c r="J1543" s="54">
        <f t="shared" si="1620"/>
        <v>-22000</v>
      </c>
    </row>
    <row r="1544" s="6" customFormat="1" customHeight="1" spans="1:10">
      <c r="A1544" s="62">
        <v>43269</v>
      </c>
      <c r="B1544" s="30" t="s">
        <v>305</v>
      </c>
      <c r="C1544" s="55">
        <v>14000</v>
      </c>
      <c r="D1544" s="55" t="s">
        <v>16</v>
      </c>
      <c r="E1544" s="53">
        <v>140.5</v>
      </c>
      <c r="F1544" s="53">
        <v>139.8</v>
      </c>
      <c r="G1544" s="53">
        <v>138.5</v>
      </c>
      <c r="H1544" s="54">
        <f>(E1544-F1544)*C1544</f>
        <v>9799.99999999984</v>
      </c>
      <c r="I1544" s="54">
        <f>(F1544-G1544)*C1544</f>
        <v>18200.0000000002</v>
      </c>
      <c r="J1544" s="54">
        <f t="shared" si="1620"/>
        <v>28000</v>
      </c>
    </row>
    <row r="1545" s="6" customFormat="1" customHeight="1" spans="1:10">
      <c r="A1545" s="62">
        <v>43266</v>
      </c>
      <c r="B1545" s="30" t="s">
        <v>372</v>
      </c>
      <c r="C1545" s="55">
        <v>3000</v>
      </c>
      <c r="D1545" s="55" t="s">
        <v>14</v>
      </c>
      <c r="E1545" s="53">
        <v>616</v>
      </c>
      <c r="F1545" s="53">
        <v>619</v>
      </c>
      <c r="G1545" s="53">
        <v>0</v>
      </c>
      <c r="H1545" s="54">
        <f t="shared" ref="H1545:H1562" si="1622">(F1545-E1545)*C1545</f>
        <v>9000</v>
      </c>
      <c r="I1545" s="54">
        <v>0</v>
      </c>
      <c r="J1545" s="54">
        <f t="shared" si="1620"/>
        <v>9000</v>
      </c>
    </row>
    <row r="1546" s="6" customFormat="1" customHeight="1" spans="1:10">
      <c r="A1546" s="62">
        <v>43266</v>
      </c>
      <c r="B1546" s="30" t="s">
        <v>58</v>
      </c>
      <c r="C1546" s="55">
        <v>6000</v>
      </c>
      <c r="D1546" s="55" t="s">
        <v>16</v>
      </c>
      <c r="E1546" s="53">
        <v>271</v>
      </c>
      <c r="F1546" s="53">
        <v>269</v>
      </c>
      <c r="G1546" s="53">
        <v>0</v>
      </c>
      <c r="H1546" s="54">
        <f>(E1546-F1546)*C1546</f>
        <v>12000</v>
      </c>
      <c r="I1546" s="54">
        <v>0</v>
      </c>
      <c r="J1546" s="54">
        <f t="shared" si="1620"/>
        <v>12000</v>
      </c>
    </row>
    <row r="1547" s="6" customFormat="1" customHeight="1" spans="1:10">
      <c r="A1547" s="62">
        <v>43266</v>
      </c>
      <c r="B1547" s="30" t="s">
        <v>312</v>
      </c>
      <c r="C1547" s="55">
        <v>12000</v>
      </c>
      <c r="D1547" s="55" t="s">
        <v>14</v>
      </c>
      <c r="E1547" s="53">
        <v>104</v>
      </c>
      <c r="F1547" s="53">
        <v>102.8</v>
      </c>
      <c r="G1547" s="53">
        <v>0</v>
      </c>
      <c r="H1547" s="54">
        <f t="shared" si="1622"/>
        <v>-14400</v>
      </c>
      <c r="I1547" s="54">
        <v>0</v>
      </c>
      <c r="J1547" s="54">
        <f t="shared" si="1620"/>
        <v>-14400</v>
      </c>
    </row>
    <row r="1548" s="6" customFormat="1" customHeight="1" spans="1:10">
      <c r="A1548" s="62">
        <v>43265</v>
      </c>
      <c r="B1548" s="30" t="s">
        <v>73</v>
      </c>
      <c r="C1548" s="55">
        <v>8000</v>
      </c>
      <c r="D1548" s="55" t="s">
        <v>14</v>
      </c>
      <c r="E1548" s="53">
        <v>132.25</v>
      </c>
      <c r="F1548" s="53">
        <v>133.25</v>
      </c>
      <c r="G1548" s="53">
        <v>134.25</v>
      </c>
      <c r="H1548" s="54">
        <f t="shared" si="1622"/>
        <v>8000</v>
      </c>
      <c r="I1548" s="54">
        <f>(G1548-F1548)*C1548</f>
        <v>8000</v>
      </c>
      <c r="J1548" s="54">
        <f t="shared" si="1620"/>
        <v>16000</v>
      </c>
    </row>
    <row r="1549" s="6" customFormat="1" customHeight="1" spans="1:10">
      <c r="A1549" s="62">
        <v>43265</v>
      </c>
      <c r="B1549" s="30" t="s">
        <v>114</v>
      </c>
      <c r="C1549" s="55">
        <v>2000</v>
      </c>
      <c r="D1549" s="55" t="s">
        <v>14</v>
      </c>
      <c r="E1549" s="53">
        <v>530</v>
      </c>
      <c r="F1549" s="53">
        <v>530</v>
      </c>
      <c r="G1549" s="53">
        <v>0</v>
      </c>
      <c r="H1549" s="54">
        <f t="shared" si="1622"/>
        <v>0</v>
      </c>
      <c r="I1549" s="54">
        <v>0</v>
      </c>
      <c r="J1549" s="54">
        <f t="shared" si="1620"/>
        <v>0</v>
      </c>
    </row>
    <row r="1550" s="6" customFormat="1" customHeight="1" spans="1:10">
      <c r="A1550" s="62">
        <v>43264</v>
      </c>
      <c r="B1550" s="30" t="s">
        <v>338</v>
      </c>
      <c r="C1550" s="55">
        <v>8000</v>
      </c>
      <c r="D1550" s="55" t="s">
        <v>14</v>
      </c>
      <c r="E1550" s="53">
        <v>93</v>
      </c>
      <c r="F1550" s="53">
        <v>91.5</v>
      </c>
      <c r="G1550" s="53">
        <v>0</v>
      </c>
      <c r="H1550" s="54">
        <f t="shared" si="1622"/>
        <v>-12000</v>
      </c>
      <c r="I1550" s="54">
        <v>0</v>
      </c>
      <c r="J1550" s="54">
        <f t="shared" si="1620"/>
        <v>-12000</v>
      </c>
    </row>
    <row r="1551" s="6" customFormat="1" customHeight="1" spans="1:10">
      <c r="A1551" s="62">
        <v>43263</v>
      </c>
      <c r="B1551" s="30" t="s">
        <v>234</v>
      </c>
      <c r="C1551" s="55">
        <v>2000</v>
      </c>
      <c r="D1551" s="55" t="s">
        <v>14</v>
      </c>
      <c r="E1551" s="53">
        <v>930</v>
      </c>
      <c r="F1551" s="53">
        <v>934</v>
      </c>
      <c r="G1551" s="53">
        <v>938</v>
      </c>
      <c r="H1551" s="54">
        <f t="shared" si="1622"/>
        <v>8000</v>
      </c>
      <c r="I1551" s="54">
        <f>(G1551-F1551)*C1551</f>
        <v>8000</v>
      </c>
      <c r="J1551" s="54">
        <f t="shared" si="1620"/>
        <v>16000</v>
      </c>
    </row>
    <row r="1552" s="6" customFormat="1" customHeight="1" spans="1:10">
      <c r="A1552" s="62">
        <v>43263</v>
      </c>
      <c r="B1552" s="30" t="s">
        <v>373</v>
      </c>
      <c r="C1552" s="55">
        <v>9000</v>
      </c>
      <c r="D1552" s="55" t="s">
        <v>14</v>
      </c>
      <c r="E1552" s="53">
        <v>278</v>
      </c>
      <c r="F1552" s="53">
        <v>279</v>
      </c>
      <c r="G1552" s="53">
        <v>0</v>
      </c>
      <c r="H1552" s="54">
        <f t="shared" si="1622"/>
        <v>9000</v>
      </c>
      <c r="I1552" s="54">
        <v>0</v>
      </c>
      <c r="J1552" s="54">
        <f t="shared" si="1620"/>
        <v>9000</v>
      </c>
    </row>
    <row r="1553" s="6" customFormat="1" customHeight="1" spans="1:10">
      <c r="A1553" s="62">
        <v>43262</v>
      </c>
      <c r="B1553" s="30" t="s">
        <v>325</v>
      </c>
      <c r="C1553" s="55">
        <v>16000</v>
      </c>
      <c r="D1553" s="55" t="s">
        <v>14</v>
      </c>
      <c r="E1553" s="53">
        <v>112</v>
      </c>
      <c r="F1553" s="53">
        <v>112.5</v>
      </c>
      <c r="G1553" s="53">
        <v>113</v>
      </c>
      <c r="H1553" s="54">
        <f t="shared" si="1622"/>
        <v>8000</v>
      </c>
      <c r="I1553" s="54">
        <f>(G1553-F1553)*C1553</f>
        <v>8000</v>
      </c>
      <c r="J1553" s="54">
        <f t="shared" si="1620"/>
        <v>16000</v>
      </c>
    </row>
    <row r="1554" s="6" customFormat="1" customHeight="1" spans="1:10">
      <c r="A1554" s="62">
        <v>43259</v>
      </c>
      <c r="B1554" s="30" t="s">
        <v>374</v>
      </c>
      <c r="C1554" s="55">
        <v>4000</v>
      </c>
      <c r="D1554" s="55" t="s">
        <v>14</v>
      </c>
      <c r="E1554" s="53">
        <v>250.6</v>
      </c>
      <c r="F1554" s="53">
        <v>252.6</v>
      </c>
      <c r="G1554" s="53">
        <v>0</v>
      </c>
      <c r="H1554" s="54">
        <f t="shared" si="1622"/>
        <v>8000</v>
      </c>
      <c r="I1554" s="54">
        <v>0</v>
      </c>
      <c r="J1554" s="54">
        <f t="shared" si="1620"/>
        <v>8000</v>
      </c>
    </row>
    <row r="1555" s="6" customFormat="1" customHeight="1" spans="1:10">
      <c r="A1555" s="62">
        <v>43258</v>
      </c>
      <c r="B1555" s="30" t="s">
        <v>365</v>
      </c>
      <c r="C1555" s="55">
        <v>14000</v>
      </c>
      <c r="D1555" s="55" t="s">
        <v>14</v>
      </c>
      <c r="E1555" s="53">
        <v>74.1</v>
      </c>
      <c r="F1555" s="53">
        <v>74.55</v>
      </c>
      <c r="G1555" s="53">
        <v>0</v>
      </c>
      <c r="H1555" s="54">
        <f t="shared" si="1622"/>
        <v>6300.00000000004</v>
      </c>
      <c r="I1555" s="54">
        <v>0</v>
      </c>
      <c r="J1555" s="54">
        <f t="shared" si="1620"/>
        <v>6300.00000000004</v>
      </c>
    </row>
    <row r="1556" s="6" customFormat="1" customHeight="1" spans="1:10">
      <c r="A1556" s="62">
        <v>43258</v>
      </c>
      <c r="B1556" s="30" t="s">
        <v>338</v>
      </c>
      <c r="C1556" s="55">
        <v>8000</v>
      </c>
      <c r="D1556" s="55" t="s">
        <v>14</v>
      </c>
      <c r="E1556" s="53">
        <v>85.5</v>
      </c>
      <c r="F1556" s="53">
        <v>86.5</v>
      </c>
      <c r="G1556" s="53">
        <v>87.3</v>
      </c>
      <c r="H1556" s="54">
        <f t="shared" si="1622"/>
        <v>8000</v>
      </c>
      <c r="I1556" s="54">
        <f>(G1556-F1556)*C1556</f>
        <v>6399.99999999998</v>
      </c>
      <c r="J1556" s="54">
        <f t="shared" si="1620"/>
        <v>14400</v>
      </c>
    </row>
    <row r="1557" s="6" customFormat="1" customHeight="1" spans="1:10">
      <c r="A1557" s="62">
        <v>43257</v>
      </c>
      <c r="B1557" s="30" t="s">
        <v>291</v>
      </c>
      <c r="C1557" s="55">
        <v>1000</v>
      </c>
      <c r="D1557" s="55" t="s">
        <v>14</v>
      </c>
      <c r="E1557" s="53">
        <v>1312</v>
      </c>
      <c r="F1557" s="53">
        <v>1318</v>
      </c>
      <c r="G1557" s="53">
        <v>0</v>
      </c>
      <c r="H1557" s="54">
        <f t="shared" si="1622"/>
        <v>6000</v>
      </c>
      <c r="I1557" s="54">
        <v>0</v>
      </c>
      <c r="J1557" s="54">
        <f t="shared" si="1620"/>
        <v>6000</v>
      </c>
    </row>
    <row r="1558" s="6" customFormat="1" customHeight="1" spans="1:10">
      <c r="A1558" s="62">
        <v>43257</v>
      </c>
      <c r="B1558" s="30" t="s">
        <v>291</v>
      </c>
      <c r="C1558" s="55">
        <v>1000</v>
      </c>
      <c r="D1558" s="55" t="s">
        <v>14</v>
      </c>
      <c r="E1558" s="53">
        <v>1312</v>
      </c>
      <c r="F1558" s="53">
        <v>1318</v>
      </c>
      <c r="G1558" s="53">
        <v>0</v>
      </c>
      <c r="H1558" s="54">
        <f t="shared" si="1622"/>
        <v>6000</v>
      </c>
      <c r="I1558" s="54">
        <v>0</v>
      </c>
      <c r="J1558" s="54">
        <f t="shared" si="1620"/>
        <v>6000</v>
      </c>
    </row>
    <row r="1559" s="6" customFormat="1" customHeight="1" spans="1:10">
      <c r="A1559" s="62">
        <v>43257</v>
      </c>
      <c r="B1559" s="30" t="s">
        <v>349</v>
      </c>
      <c r="C1559" s="55">
        <v>7000</v>
      </c>
      <c r="D1559" s="55" t="s">
        <v>14</v>
      </c>
      <c r="E1559" s="53">
        <v>116.2</v>
      </c>
      <c r="F1559" s="53">
        <v>117.5</v>
      </c>
      <c r="G1559" s="53">
        <v>0</v>
      </c>
      <c r="H1559" s="54">
        <f t="shared" si="1622"/>
        <v>9099.99999999998</v>
      </c>
      <c r="I1559" s="54">
        <v>0</v>
      </c>
      <c r="J1559" s="54">
        <f t="shared" si="1620"/>
        <v>9099.99999999998</v>
      </c>
    </row>
    <row r="1560" s="6" customFormat="1" customHeight="1" spans="1:10">
      <c r="A1560" s="62">
        <v>43257</v>
      </c>
      <c r="B1560" s="30" t="s">
        <v>223</v>
      </c>
      <c r="C1560" s="55">
        <v>6000</v>
      </c>
      <c r="D1560" s="55" t="s">
        <v>14</v>
      </c>
      <c r="E1560" s="53">
        <v>271.5</v>
      </c>
      <c r="F1560" s="53">
        <v>273</v>
      </c>
      <c r="G1560" s="53">
        <v>0</v>
      </c>
      <c r="H1560" s="54">
        <f t="shared" si="1622"/>
        <v>9000</v>
      </c>
      <c r="I1560" s="54">
        <v>0</v>
      </c>
      <c r="J1560" s="54">
        <f t="shared" si="1620"/>
        <v>9000</v>
      </c>
    </row>
    <row r="1561" s="6" customFormat="1" customHeight="1" spans="1:10">
      <c r="A1561" s="62">
        <v>43257</v>
      </c>
      <c r="B1561" s="30" t="s">
        <v>333</v>
      </c>
      <c r="C1561" s="55">
        <v>18000</v>
      </c>
      <c r="D1561" s="55" t="s">
        <v>14</v>
      </c>
      <c r="E1561" s="53">
        <v>101.1</v>
      </c>
      <c r="F1561" s="53">
        <v>100.25</v>
      </c>
      <c r="G1561" s="53">
        <v>0</v>
      </c>
      <c r="H1561" s="54">
        <f t="shared" si="1622"/>
        <v>-15299.9999999999</v>
      </c>
      <c r="I1561" s="54">
        <v>0</v>
      </c>
      <c r="J1561" s="54">
        <f t="shared" si="1620"/>
        <v>-15299.9999999999</v>
      </c>
    </row>
    <row r="1562" s="6" customFormat="1" customHeight="1" spans="1:10">
      <c r="A1562" s="62">
        <v>43256</v>
      </c>
      <c r="B1562" s="30" t="s">
        <v>291</v>
      </c>
      <c r="C1562" s="55">
        <v>1000</v>
      </c>
      <c r="D1562" s="55" t="s">
        <v>14</v>
      </c>
      <c r="E1562" s="53">
        <v>1315</v>
      </c>
      <c r="F1562" s="53">
        <v>1315</v>
      </c>
      <c r="G1562" s="53">
        <v>0</v>
      </c>
      <c r="H1562" s="54">
        <f t="shared" si="1622"/>
        <v>0</v>
      </c>
      <c r="I1562" s="54">
        <v>0</v>
      </c>
      <c r="J1562" s="54">
        <f t="shared" si="1620"/>
        <v>0</v>
      </c>
    </row>
    <row r="1563" s="6" customFormat="1" customHeight="1" spans="1:10">
      <c r="A1563" s="62">
        <v>43256</v>
      </c>
      <c r="B1563" s="30" t="s">
        <v>73</v>
      </c>
      <c r="C1563" s="55">
        <v>8000</v>
      </c>
      <c r="D1563" s="55" t="s">
        <v>16</v>
      </c>
      <c r="E1563" s="53">
        <v>113.5</v>
      </c>
      <c r="F1563" s="53">
        <v>113.5</v>
      </c>
      <c r="G1563" s="53">
        <v>0</v>
      </c>
      <c r="H1563" s="54">
        <f>(E1563-F1563)*C1563</f>
        <v>0</v>
      </c>
      <c r="I1563" s="54">
        <v>0</v>
      </c>
      <c r="J1563" s="54">
        <f t="shared" si="1620"/>
        <v>0</v>
      </c>
    </row>
    <row r="1564" s="6" customFormat="1" customHeight="1" spans="1:10">
      <c r="A1564" s="62">
        <v>43256</v>
      </c>
      <c r="B1564" s="30" t="s">
        <v>223</v>
      </c>
      <c r="C1564" s="55">
        <v>6000</v>
      </c>
      <c r="D1564" s="55" t="s">
        <v>14</v>
      </c>
      <c r="E1564" s="53">
        <v>268</v>
      </c>
      <c r="F1564" s="53">
        <v>269</v>
      </c>
      <c r="G1564" s="53">
        <v>0</v>
      </c>
      <c r="H1564" s="54">
        <f t="shared" ref="H1564:H1568" si="1623">(F1564-E1564)*C1564</f>
        <v>6000</v>
      </c>
      <c r="I1564" s="54">
        <v>0</v>
      </c>
      <c r="J1564" s="54">
        <f t="shared" si="1620"/>
        <v>6000</v>
      </c>
    </row>
    <row r="1565" s="6" customFormat="1" customHeight="1" spans="1:10">
      <c r="A1565" s="62">
        <v>43255</v>
      </c>
      <c r="B1565" s="30" t="s">
        <v>375</v>
      </c>
      <c r="C1565" s="55">
        <v>14000</v>
      </c>
      <c r="D1565" s="55" t="s">
        <v>14</v>
      </c>
      <c r="E1565" s="53">
        <v>63.25</v>
      </c>
      <c r="F1565" s="53">
        <v>63.9</v>
      </c>
      <c r="G1565" s="53">
        <v>0</v>
      </c>
      <c r="H1565" s="54">
        <f t="shared" si="1623"/>
        <v>9099.99999999998</v>
      </c>
      <c r="I1565" s="54">
        <v>0</v>
      </c>
      <c r="J1565" s="54">
        <f t="shared" si="1620"/>
        <v>9099.99999999998</v>
      </c>
    </row>
    <row r="1566" s="6" customFormat="1" customHeight="1" spans="1:10">
      <c r="A1566" s="62">
        <v>43255</v>
      </c>
      <c r="B1566" s="30" t="s">
        <v>299</v>
      </c>
      <c r="C1566" s="55">
        <v>5500</v>
      </c>
      <c r="D1566" s="55" t="s">
        <v>14</v>
      </c>
      <c r="E1566" s="53">
        <v>270.65</v>
      </c>
      <c r="F1566" s="53">
        <v>272</v>
      </c>
      <c r="G1566" s="53">
        <v>0</v>
      </c>
      <c r="H1566" s="54">
        <f t="shared" si="1623"/>
        <v>7425.00000000013</v>
      </c>
      <c r="I1566" s="54">
        <v>0</v>
      </c>
      <c r="J1566" s="54">
        <f t="shared" si="1620"/>
        <v>7425.00000000013</v>
      </c>
    </row>
    <row r="1567" s="6" customFormat="1" customHeight="1" spans="1:10">
      <c r="A1567" s="62">
        <v>43252</v>
      </c>
      <c r="B1567" s="30" t="s">
        <v>333</v>
      </c>
      <c r="C1567" s="55">
        <v>18000</v>
      </c>
      <c r="D1567" s="55" t="s">
        <v>14</v>
      </c>
      <c r="E1567" s="53">
        <v>105.25</v>
      </c>
      <c r="F1567" s="53">
        <v>105.75</v>
      </c>
      <c r="G1567" s="53">
        <v>106.4</v>
      </c>
      <c r="H1567" s="54">
        <f t="shared" si="1623"/>
        <v>9000</v>
      </c>
      <c r="I1567" s="54">
        <f>(G1567-F1567)*C1567</f>
        <v>11700.0000000001</v>
      </c>
      <c r="J1567" s="54">
        <f t="shared" si="1620"/>
        <v>20700.0000000001</v>
      </c>
    </row>
    <row r="1568" s="6" customFormat="1" customHeight="1" spans="1:10">
      <c r="A1568" s="62">
        <v>43252</v>
      </c>
      <c r="B1568" s="30" t="s">
        <v>376</v>
      </c>
      <c r="C1568" s="55">
        <v>4000</v>
      </c>
      <c r="D1568" s="55" t="s">
        <v>14</v>
      </c>
      <c r="E1568" s="53">
        <v>235</v>
      </c>
      <c r="F1568" s="53">
        <v>232.5</v>
      </c>
      <c r="G1568" s="53">
        <v>0</v>
      </c>
      <c r="H1568" s="54">
        <f t="shared" si="1623"/>
        <v>-10000</v>
      </c>
      <c r="I1568" s="54">
        <v>0</v>
      </c>
      <c r="J1568" s="54">
        <f t="shared" si="1620"/>
        <v>-10000</v>
      </c>
    </row>
    <row r="1569" s="6" customFormat="1" customHeight="1" spans="1:10">
      <c r="A1569" s="55"/>
      <c r="B1569" s="55"/>
      <c r="C1569" s="55"/>
      <c r="D1569" s="55"/>
      <c r="E1569" s="55"/>
      <c r="F1569" s="55"/>
      <c r="G1569" s="55"/>
      <c r="H1569" s="55"/>
      <c r="I1569" s="55"/>
      <c r="J1569" s="55"/>
    </row>
    <row r="1570" s="6" customFormat="1" customHeight="1" spans="1:10">
      <c r="A1570" s="64"/>
      <c r="B1570" s="65"/>
      <c r="C1570" s="66"/>
      <c r="D1570" s="66"/>
      <c r="E1570" s="65"/>
      <c r="F1570" s="65" t="s">
        <v>356</v>
      </c>
      <c r="G1570" s="65"/>
      <c r="H1570" s="65">
        <f>SUM(H1531:H1568)</f>
        <v>118105</v>
      </c>
      <c r="I1570" s="65" t="s">
        <v>250</v>
      </c>
      <c r="J1570" s="65">
        <f>SUM(J1531:J1568)</f>
        <v>191205</v>
      </c>
    </row>
    <row r="1571" s="6" customFormat="1" customHeight="1" spans="1:10">
      <c r="A1571" s="62"/>
      <c r="B1571" s="30"/>
      <c r="C1571" s="55"/>
      <c r="D1571" s="55"/>
      <c r="E1571" s="53"/>
      <c r="F1571" s="53"/>
      <c r="G1571" s="53"/>
      <c r="H1571" s="54"/>
      <c r="I1571" s="54"/>
      <c r="J1571" s="54"/>
    </row>
    <row r="1572" s="6" customFormat="1" customHeight="1" spans="1:10">
      <c r="A1572" s="67"/>
      <c r="B1572" s="68"/>
      <c r="C1572" s="68"/>
      <c r="D1572" s="69"/>
      <c r="E1572" s="69"/>
      <c r="F1572" s="70">
        <v>43221</v>
      </c>
      <c r="G1572" s="68"/>
      <c r="H1572" s="68"/>
      <c r="I1572" s="71"/>
      <c r="J1572" s="71"/>
    </row>
    <row r="1573" s="6" customFormat="1" customHeight="1" spans="1:10">
      <c r="A1573" s="62">
        <v>43250</v>
      </c>
      <c r="B1573" s="30" t="s">
        <v>303</v>
      </c>
      <c r="C1573" s="55">
        <v>12000</v>
      </c>
      <c r="D1573" s="55" t="s">
        <v>14</v>
      </c>
      <c r="E1573" s="53">
        <v>109</v>
      </c>
      <c r="F1573" s="53">
        <v>109</v>
      </c>
      <c r="G1573" s="53">
        <v>0</v>
      </c>
      <c r="H1573" s="54">
        <f t="shared" ref="H1573:H1584" si="1624">(F1573-E1573)*C1573</f>
        <v>0</v>
      </c>
      <c r="I1573" s="54">
        <v>0</v>
      </c>
      <c r="J1573" s="54">
        <f t="shared" ref="J1573:J1606" si="1625">(I1573+H1573)</f>
        <v>0</v>
      </c>
    </row>
    <row r="1574" s="6" customFormat="1" customHeight="1" spans="1:10">
      <c r="A1574" s="62">
        <v>43250</v>
      </c>
      <c r="B1574" s="30" t="s">
        <v>219</v>
      </c>
      <c r="C1574" s="55">
        <v>1000</v>
      </c>
      <c r="D1574" s="55" t="s">
        <v>14</v>
      </c>
      <c r="E1574" s="53">
        <v>2090</v>
      </c>
      <c r="F1574" s="53">
        <v>2075</v>
      </c>
      <c r="G1574" s="53">
        <v>0</v>
      </c>
      <c r="H1574" s="54">
        <f t="shared" si="1624"/>
        <v>-15000</v>
      </c>
      <c r="I1574" s="54">
        <v>0</v>
      </c>
      <c r="J1574" s="54">
        <f t="shared" si="1625"/>
        <v>-15000</v>
      </c>
    </row>
    <row r="1575" s="6" customFormat="1" customHeight="1" spans="1:10">
      <c r="A1575" s="62">
        <v>43249</v>
      </c>
      <c r="B1575" s="30" t="s">
        <v>377</v>
      </c>
      <c r="C1575" s="55">
        <v>7600</v>
      </c>
      <c r="D1575" s="55" t="s">
        <v>14</v>
      </c>
      <c r="E1575" s="53">
        <v>123.5</v>
      </c>
      <c r="F1575" s="53">
        <v>124.5</v>
      </c>
      <c r="G1575" s="53">
        <v>0</v>
      </c>
      <c r="H1575" s="54">
        <f t="shared" si="1624"/>
        <v>7600</v>
      </c>
      <c r="I1575" s="54">
        <v>0</v>
      </c>
      <c r="J1575" s="54">
        <f t="shared" si="1625"/>
        <v>7600</v>
      </c>
    </row>
    <row r="1576" s="6" customFormat="1" customHeight="1" spans="1:10">
      <c r="A1576" s="62">
        <v>43248</v>
      </c>
      <c r="B1576" s="30" t="s">
        <v>278</v>
      </c>
      <c r="C1576" s="55">
        <v>8000</v>
      </c>
      <c r="D1576" s="55" t="s">
        <v>14</v>
      </c>
      <c r="E1576" s="53">
        <v>262.1</v>
      </c>
      <c r="F1576" s="53">
        <v>262.9</v>
      </c>
      <c r="G1576" s="53">
        <v>0</v>
      </c>
      <c r="H1576" s="54">
        <f t="shared" si="1624"/>
        <v>6399.99999999964</v>
      </c>
      <c r="I1576" s="54">
        <v>0</v>
      </c>
      <c r="J1576" s="54">
        <f t="shared" si="1625"/>
        <v>6399.99999999964</v>
      </c>
    </row>
    <row r="1577" s="6" customFormat="1" customHeight="1" spans="1:10">
      <c r="A1577" s="62">
        <v>43248</v>
      </c>
      <c r="B1577" s="30" t="s">
        <v>376</v>
      </c>
      <c r="C1577" s="55">
        <v>5000</v>
      </c>
      <c r="D1577" s="55" t="s">
        <v>14</v>
      </c>
      <c r="E1577" s="53">
        <v>239.5</v>
      </c>
      <c r="F1577" s="53">
        <v>241.5</v>
      </c>
      <c r="G1577" s="53">
        <v>0</v>
      </c>
      <c r="H1577" s="54">
        <f t="shared" si="1624"/>
        <v>10000</v>
      </c>
      <c r="I1577" s="54">
        <v>0</v>
      </c>
      <c r="J1577" s="54">
        <f t="shared" si="1625"/>
        <v>10000</v>
      </c>
    </row>
    <row r="1578" s="6" customFormat="1" customHeight="1" spans="1:10">
      <c r="A1578" s="62">
        <v>43245</v>
      </c>
      <c r="B1578" s="30" t="s">
        <v>305</v>
      </c>
      <c r="C1578" s="55">
        <v>14000</v>
      </c>
      <c r="D1578" s="55" t="s">
        <v>14</v>
      </c>
      <c r="E1578" s="53">
        <v>146</v>
      </c>
      <c r="F1578" s="53">
        <v>146</v>
      </c>
      <c r="G1578" s="53">
        <v>0</v>
      </c>
      <c r="H1578" s="54">
        <f t="shared" si="1624"/>
        <v>0</v>
      </c>
      <c r="I1578" s="54">
        <v>0</v>
      </c>
      <c r="J1578" s="54">
        <f t="shared" si="1625"/>
        <v>0</v>
      </c>
    </row>
    <row r="1579" s="6" customFormat="1" customHeight="1" spans="1:10">
      <c r="A1579" s="62">
        <v>43244</v>
      </c>
      <c r="B1579" s="30" t="s">
        <v>378</v>
      </c>
      <c r="C1579" s="55">
        <v>12000</v>
      </c>
      <c r="D1579" s="55" t="s">
        <v>14</v>
      </c>
      <c r="E1579" s="53">
        <v>100</v>
      </c>
      <c r="F1579" s="53">
        <v>101</v>
      </c>
      <c r="G1579" s="53">
        <v>0</v>
      </c>
      <c r="H1579" s="54">
        <f t="shared" si="1624"/>
        <v>12000</v>
      </c>
      <c r="I1579" s="54">
        <v>0</v>
      </c>
      <c r="J1579" s="54">
        <f t="shared" si="1625"/>
        <v>12000</v>
      </c>
    </row>
    <row r="1580" s="6" customFormat="1" customHeight="1" spans="1:10">
      <c r="A1580" s="62">
        <v>43243</v>
      </c>
      <c r="B1580" s="30" t="s">
        <v>333</v>
      </c>
      <c r="C1580" s="55">
        <v>18000</v>
      </c>
      <c r="D1580" s="55" t="s">
        <v>14</v>
      </c>
      <c r="E1580" s="53">
        <v>103</v>
      </c>
      <c r="F1580" s="53">
        <v>103.5</v>
      </c>
      <c r="G1580" s="53">
        <v>0</v>
      </c>
      <c r="H1580" s="54">
        <f t="shared" si="1624"/>
        <v>9000</v>
      </c>
      <c r="I1580" s="54">
        <v>0</v>
      </c>
      <c r="J1580" s="54">
        <f t="shared" si="1625"/>
        <v>9000</v>
      </c>
    </row>
    <row r="1581" s="6" customFormat="1" customHeight="1" spans="1:10">
      <c r="A1581" s="62">
        <v>43243</v>
      </c>
      <c r="B1581" s="30" t="s">
        <v>378</v>
      </c>
      <c r="C1581" s="55">
        <v>12000</v>
      </c>
      <c r="D1581" s="55" t="s">
        <v>14</v>
      </c>
      <c r="E1581" s="53">
        <v>100</v>
      </c>
      <c r="F1581" s="53">
        <v>101</v>
      </c>
      <c r="G1581" s="53">
        <v>102</v>
      </c>
      <c r="H1581" s="54">
        <f t="shared" si="1624"/>
        <v>12000</v>
      </c>
      <c r="I1581" s="54">
        <f>(G1581-F1581)*C1581</f>
        <v>12000</v>
      </c>
      <c r="J1581" s="54">
        <f t="shared" si="1625"/>
        <v>24000</v>
      </c>
    </row>
    <row r="1582" s="6" customFormat="1" customHeight="1" spans="1:10">
      <c r="A1582" s="62">
        <v>43242</v>
      </c>
      <c r="B1582" s="30" t="s">
        <v>326</v>
      </c>
      <c r="C1582" s="55">
        <v>12000</v>
      </c>
      <c r="D1582" s="55" t="s">
        <v>14</v>
      </c>
      <c r="E1582" s="53">
        <v>78</v>
      </c>
      <c r="F1582" s="53">
        <v>79</v>
      </c>
      <c r="G1582" s="53">
        <v>0</v>
      </c>
      <c r="H1582" s="54">
        <f t="shared" si="1624"/>
        <v>12000</v>
      </c>
      <c r="I1582" s="54">
        <v>0</v>
      </c>
      <c r="J1582" s="54">
        <f t="shared" si="1625"/>
        <v>12000</v>
      </c>
    </row>
    <row r="1583" s="6" customFormat="1" customHeight="1" spans="1:10">
      <c r="A1583" s="62">
        <v>43242</v>
      </c>
      <c r="B1583" s="30" t="s">
        <v>350</v>
      </c>
      <c r="C1583" s="55">
        <v>4000</v>
      </c>
      <c r="D1583" s="55" t="s">
        <v>14</v>
      </c>
      <c r="E1583" s="53">
        <v>310.5</v>
      </c>
      <c r="F1583" s="53">
        <v>312.5</v>
      </c>
      <c r="G1583" s="53">
        <v>0</v>
      </c>
      <c r="H1583" s="54">
        <f t="shared" si="1624"/>
        <v>8000</v>
      </c>
      <c r="I1583" s="54">
        <v>0</v>
      </c>
      <c r="J1583" s="54">
        <f t="shared" si="1625"/>
        <v>8000</v>
      </c>
    </row>
    <row r="1584" s="6" customFormat="1" customHeight="1" spans="1:10">
      <c r="A1584" s="62">
        <v>43242</v>
      </c>
      <c r="B1584" s="30" t="s">
        <v>305</v>
      </c>
      <c r="C1584" s="55">
        <v>14000</v>
      </c>
      <c r="D1584" s="55" t="s">
        <v>14</v>
      </c>
      <c r="E1584" s="53">
        <v>139.5</v>
      </c>
      <c r="F1584" s="53">
        <v>139.5</v>
      </c>
      <c r="G1584" s="53">
        <v>0</v>
      </c>
      <c r="H1584" s="54">
        <f t="shared" si="1624"/>
        <v>0</v>
      </c>
      <c r="I1584" s="54">
        <v>0</v>
      </c>
      <c r="J1584" s="54">
        <f t="shared" si="1625"/>
        <v>0</v>
      </c>
    </row>
    <row r="1585" s="6" customFormat="1" customHeight="1" spans="1:10">
      <c r="A1585" s="62">
        <v>43241</v>
      </c>
      <c r="B1585" s="30" t="s">
        <v>333</v>
      </c>
      <c r="C1585" s="55">
        <v>18000</v>
      </c>
      <c r="D1585" s="55" t="s">
        <v>16</v>
      </c>
      <c r="E1585" s="53">
        <v>100</v>
      </c>
      <c r="F1585" s="53">
        <v>99.5</v>
      </c>
      <c r="G1585" s="53">
        <v>99</v>
      </c>
      <c r="H1585" s="54">
        <f>(E1585-F1585)*C1585</f>
        <v>9000</v>
      </c>
      <c r="I1585" s="54">
        <f>(F1585-G1585)*C1585</f>
        <v>9000</v>
      </c>
      <c r="J1585" s="54">
        <f t="shared" si="1625"/>
        <v>18000</v>
      </c>
    </row>
    <row r="1586" s="6" customFormat="1" customHeight="1" spans="1:10">
      <c r="A1586" s="62">
        <v>43238</v>
      </c>
      <c r="B1586" s="30" t="s">
        <v>342</v>
      </c>
      <c r="C1586" s="55">
        <v>6000</v>
      </c>
      <c r="D1586" s="55" t="s">
        <v>14</v>
      </c>
      <c r="E1586" s="53">
        <v>428</v>
      </c>
      <c r="F1586" s="53">
        <v>429.8</v>
      </c>
      <c r="G1586" s="53">
        <v>0</v>
      </c>
      <c r="H1586" s="54">
        <f t="shared" ref="H1586:H1595" si="1626">(F1586-E1586)*C1586</f>
        <v>10800.0000000001</v>
      </c>
      <c r="I1586" s="54">
        <v>0</v>
      </c>
      <c r="J1586" s="54">
        <f t="shared" si="1625"/>
        <v>10800.0000000001</v>
      </c>
    </row>
    <row r="1587" s="6" customFormat="1" customHeight="1" spans="1:10">
      <c r="A1587" s="62">
        <v>43238</v>
      </c>
      <c r="B1587" s="30" t="s">
        <v>373</v>
      </c>
      <c r="C1587" s="55">
        <v>8000</v>
      </c>
      <c r="D1587" s="55" t="s">
        <v>14</v>
      </c>
      <c r="E1587" s="53">
        <v>265.2</v>
      </c>
      <c r="F1587" s="53">
        <v>265.2</v>
      </c>
      <c r="G1587" s="53">
        <v>0</v>
      </c>
      <c r="H1587" s="54">
        <f t="shared" si="1626"/>
        <v>0</v>
      </c>
      <c r="I1587" s="54">
        <v>0</v>
      </c>
      <c r="J1587" s="54">
        <f t="shared" si="1625"/>
        <v>0</v>
      </c>
    </row>
    <row r="1588" s="6" customFormat="1" customHeight="1" spans="1:10">
      <c r="A1588" s="62">
        <v>43237</v>
      </c>
      <c r="B1588" s="30" t="s">
        <v>379</v>
      </c>
      <c r="C1588" s="55">
        <v>8000</v>
      </c>
      <c r="D1588" s="55" t="s">
        <v>14</v>
      </c>
      <c r="E1588" s="53">
        <v>106</v>
      </c>
      <c r="F1588" s="53">
        <v>104.8</v>
      </c>
      <c r="G1588" s="53">
        <v>0</v>
      </c>
      <c r="H1588" s="54">
        <f t="shared" si="1626"/>
        <v>-9600.00000000002</v>
      </c>
      <c r="I1588" s="54">
        <v>0</v>
      </c>
      <c r="J1588" s="54">
        <f t="shared" si="1625"/>
        <v>-9600.00000000002</v>
      </c>
    </row>
    <row r="1589" s="6" customFormat="1" customHeight="1" spans="1:10">
      <c r="A1589" s="62">
        <v>43237</v>
      </c>
      <c r="B1589" s="30" t="s">
        <v>335</v>
      </c>
      <c r="C1589" s="55">
        <v>6000</v>
      </c>
      <c r="D1589" s="55" t="s">
        <v>14</v>
      </c>
      <c r="E1589" s="53">
        <v>168</v>
      </c>
      <c r="F1589" s="53">
        <v>166</v>
      </c>
      <c r="G1589" s="53">
        <v>0</v>
      </c>
      <c r="H1589" s="54">
        <f t="shared" si="1626"/>
        <v>-12000</v>
      </c>
      <c r="I1589" s="54">
        <v>0</v>
      </c>
      <c r="J1589" s="54">
        <f t="shared" si="1625"/>
        <v>-12000</v>
      </c>
    </row>
    <row r="1590" s="6" customFormat="1" customHeight="1" spans="1:10">
      <c r="A1590" s="62">
        <v>43237</v>
      </c>
      <c r="B1590" s="30" t="s">
        <v>219</v>
      </c>
      <c r="C1590" s="55">
        <v>1000</v>
      </c>
      <c r="D1590" s="55" t="s">
        <v>14</v>
      </c>
      <c r="E1590" s="53">
        <v>1970</v>
      </c>
      <c r="F1590" s="53">
        <v>1977</v>
      </c>
      <c r="G1590" s="53">
        <v>1990</v>
      </c>
      <c r="H1590" s="54">
        <f t="shared" si="1626"/>
        <v>7000</v>
      </c>
      <c r="I1590" s="54">
        <f>(G1590-F1590)*C1590</f>
        <v>13000</v>
      </c>
      <c r="J1590" s="54">
        <f t="shared" si="1625"/>
        <v>20000</v>
      </c>
    </row>
    <row r="1591" s="6" customFormat="1" customHeight="1" spans="1:10">
      <c r="A1591" s="62">
        <v>43236</v>
      </c>
      <c r="B1591" s="30" t="s">
        <v>342</v>
      </c>
      <c r="C1591" s="55">
        <v>6000</v>
      </c>
      <c r="D1591" s="55" t="s">
        <v>14</v>
      </c>
      <c r="E1591" s="53">
        <v>422</v>
      </c>
      <c r="F1591" s="53">
        <v>423.5</v>
      </c>
      <c r="G1591" s="53">
        <v>425.5</v>
      </c>
      <c r="H1591" s="54">
        <f t="shared" si="1626"/>
        <v>9000</v>
      </c>
      <c r="I1591" s="54">
        <f>(G1591-F1591)*C1591</f>
        <v>12000</v>
      </c>
      <c r="J1591" s="54">
        <f t="shared" si="1625"/>
        <v>21000</v>
      </c>
    </row>
    <row r="1592" s="6" customFormat="1" customHeight="1" spans="1:10">
      <c r="A1592" s="62">
        <v>43236</v>
      </c>
      <c r="B1592" s="30" t="s">
        <v>234</v>
      </c>
      <c r="C1592" s="55">
        <v>2000</v>
      </c>
      <c r="D1592" s="55" t="s">
        <v>14</v>
      </c>
      <c r="E1592" s="53">
        <v>980</v>
      </c>
      <c r="F1592" s="53">
        <v>984</v>
      </c>
      <c r="G1592" s="53">
        <v>0</v>
      </c>
      <c r="H1592" s="54">
        <f t="shared" si="1626"/>
        <v>8000</v>
      </c>
      <c r="I1592" s="54">
        <v>0</v>
      </c>
      <c r="J1592" s="54">
        <f t="shared" si="1625"/>
        <v>8000</v>
      </c>
    </row>
    <row r="1593" s="6" customFormat="1" customHeight="1" spans="1:10">
      <c r="A1593" s="62">
        <v>43236</v>
      </c>
      <c r="B1593" s="30" t="s">
        <v>286</v>
      </c>
      <c r="C1593" s="55">
        <v>2400</v>
      </c>
      <c r="D1593" s="55" t="s">
        <v>14</v>
      </c>
      <c r="E1593" s="53">
        <v>734</v>
      </c>
      <c r="F1593" s="53">
        <v>738</v>
      </c>
      <c r="G1593" s="53">
        <v>0</v>
      </c>
      <c r="H1593" s="54">
        <f t="shared" si="1626"/>
        <v>9600</v>
      </c>
      <c r="I1593" s="54">
        <v>0</v>
      </c>
      <c r="J1593" s="54">
        <f t="shared" si="1625"/>
        <v>9600</v>
      </c>
    </row>
    <row r="1594" s="6" customFormat="1" customHeight="1" spans="1:10">
      <c r="A1594" s="62">
        <v>43235</v>
      </c>
      <c r="B1594" s="30" t="s">
        <v>357</v>
      </c>
      <c r="C1594" s="55">
        <v>8000</v>
      </c>
      <c r="D1594" s="55" t="s">
        <v>14</v>
      </c>
      <c r="E1594" s="53">
        <v>69.5</v>
      </c>
      <c r="F1594" s="53">
        <v>68</v>
      </c>
      <c r="G1594" s="53">
        <v>0</v>
      </c>
      <c r="H1594" s="54">
        <f t="shared" si="1626"/>
        <v>-12000</v>
      </c>
      <c r="I1594" s="54">
        <v>0</v>
      </c>
      <c r="J1594" s="54">
        <f t="shared" si="1625"/>
        <v>-12000</v>
      </c>
    </row>
    <row r="1595" s="6" customFormat="1" customHeight="1" spans="1:10">
      <c r="A1595" s="62">
        <v>43235</v>
      </c>
      <c r="B1595" s="30" t="s">
        <v>335</v>
      </c>
      <c r="C1595" s="55">
        <v>6000</v>
      </c>
      <c r="D1595" s="55" t="s">
        <v>14</v>
      </c>
      <c r="E1595" s="53">
        <v>168.5</v>
      </c>
      <c r="F1595" s="53">
        <v>170</v>
      </c>
      <c r="G1595" s="53">
        <v>0</v>
      </c>
      <c r="H1595" s="54">
        <f t="shared" si="1626"/>
        <v>9000</v>
      </c>
      <c r="I1595" s="54">
        <v>0</v>
      </c>
      <c r="J1595" s="54">
        <f t="shared" si="1625"/>
        <v>9000</v>
      </c>
    </row>
    <row r="1596" s="6" customFormat="1" customHeight="1" spans="1:10">
      <c r="A1596" s="62">
        <v>43234</v>
      </c>
      <c r="B1596" s="30" t="s">
        <v>42</v>
      </c>
      <c r="C1596" s="55">
        <v>5000</v>
      </c>
      <c r="D1596" s="55" t="s">
        <v>16</v>
      </c>
      <c r="E1596" s="53">
        <v>209</v>
      </c>
      <c r="F1596" s="53">
        <v>207</v>
      </c>
      <c r="G1596" s="53">
        <v>205</v>
      </c>
      <c r="H1596" s="54">
        <f>(E1596-F1596)*C1596</f>
        <v>10000</v>
      </c>
      <c r="I1596" s="54">
        <f>(F1596-G1596)*C1596</f>
        <v>10000</v>
      </c>
      <c r="J1596" s="54">
        <f t="shared" si="1625"/>
        <v>20000</v>
      </c>
    </row>
    <row r="1597" s="6" customFormat="1" customHeight="1" spans="1:10">
      <c r="A1597" s="62">
        <v>43231</v>
      </c>
      <c r="B1597" s="30" t="s">
        <v>342</v>
      </c>
      <c r="C1597" s="55">
        <v>6000</v>
      </c>
      <c r="D1597" s="55" t="s">
        <v>14</v>
      </c>
      <c r="E1597" s="53">
        <v>408.5</v>
      </c>
      <c r="F1597" s="53">
        <v>406.5</v>
      </c>
      <c r="G1597" s="53">
        <v>0</v>
      </c>
      <c r="H1597" s="54">
        <f t="shared" ref="H1597:H1606" si="1627">(F1597-E1597)*C1597</f>
        <v>-12000</v>
      </c>
      <c r="I1597" s="54">
        <v>0</v>
      </c>
      <c r="J1597" s="54">
        <f t="shared" si="1625"/>
        <v>-12000</v>
      </c>
    </row>
    <row r="1598" s="6" customFormat="1" customHeight="1" spans="1:10">
      <c r="A1598" s="62">
        <v>43230</v>
      </c>
      <c r="B1598" s="30" t="s">
        <v>380</v>
      </c>
      <c r="C1598" s="55">
        <v>3200</v>
      </c>
      <c r="D1598" s="55" t="s">
        <v>14</v>
      </c>
      <c r="E1598" s="53">
        <v>310</v>
      </c>
      <c r="F1598" s="53">
        <v>310</v>
      </c>
      <c r="G1598" s="53">
        <v>0</v>
      </c>
      <c r="H1598" s="54">
        <f t="shared" si="1627"/>
        <v>0</v>
      </c>
      <c r="I1598" s="54">
        <v>0</v>
      </c>
      <c r="J1598" s="54">
        <f t="shared" si="1625"/>
        <v>0</v>
      </c>
    </row>
    <row r="1599" s="6" customFormat="1" customHeight="1" spans="1:10">
      <c r="A1599" s="62">
        <v>43229</v>
      </c>
      <c r="B1599" s="30" t="s">
        <v>347</v>
      </c>
      <c r="C1599" s="55">
        <v>2400</v>
      </c>
      <c r="D1599" s="55" t="s">
        <v>14</v>
      </c>
      <c r="E1599" s="53">
        <v>549</v>
      </c>
      <c r="F1599" s="53">
        <v>549</v>
      </c>
      <c r="G1599" s="53">
        <v>0</v>
      </c>
      <c r="H1599" s="54">
        <f t="shared" si="1627"/>
        <v>0</v>
      </c>
      <c r="I1599" s="54">
        <v>0</v>
      </c>
      <c r="J1599" s="54">
        <f t="shared" si="1625"/>
        <v>0</v>
      </c>
    </row>
    <row r="1600" s="6" customFormat="1" customHeight="1" spans="1:10">
      <c r="A1600" s="62">
        <v>43229</v>
      </c>
      <c r="B1600" s="30" t="s">
        <v>294</v>
      </c>
      <c r="C1600" s="55">
        <v>3200</v>
      </c>
      <c r="D1600" s="55" t="s">
        <v>14</v>
      </c>
      <c r="E1600" s="53">
        <v>263</v>
      </c>
      <c r="F1600" s="53">
        <v>258</v>
      </c>
      <c r="G1600" s="53">
        <v>0</v>
      </c>
      <c r="H1600" s="54">
        <f t="shared" si="1627"/>
        <v>-16000</v>
      </c>
      <c r="I1600" s="54">
        <v>0</v>
      </c>
      <c r="J1600" s="54">
        <f t="shared" si="1625"/>
        <v>-16000</v>
      </c>
    </row>
    <row r="1601" s="6" customFormat="1" customHeight="1" spans="1:10">
      <c r="A1601" s="62">
        <v>43228</v>
      </c>
      <c r="B1601" s="30" t="s">
        <v>350</v>
      </c>
      <c r="C1601" s="55">
        <v>4000</v>
      </c>
      <c r="D1601" s="55" t="s">
        <v>14</v>
      </c>
      <c r="E1601" s="53">
        <v>325</v>
      </c>
      <c r="F1601" s="53">
        <v>327</v>
      </c>
      <c r="G1601" s="53">
        <v>329</v>
      </c>
      <c r="H1601" s="54">
        <f t="shared" si="1627"/>
        <v>8000</v>
      </c>
      <c r="I1601" s="54">
        <f>(G1601-F1601)*C1601</f>
        <v>8000</v>
      </c>
      <c r="J1601" s="54">
        <f t="shared" si="1625"/>
        <v>16000</v>
      </c>
    </row>
    <row r="1602" s="6" customFormat="1" customHeight="1" spans="1:10">
      <c r="A1602" s="62">
        <v>43227</v>
      </c>
      <c r="B1602" s="30" t="s">
        <v>357</v>
      </c>
      <c r="C1602" s="55">
        <v>8000</v>
      </c>
      <c r="D1602" s="55" t="s">
        <v>14</v>
      </c>
      <c r="E1602" s="53">
        <v>94</v>
      </c>
      <c r="F1602" s="53">
        <v>92.5</v>
      </c>
      <c r="G1602" s="53">
        <v>0</v>
      </c>
      <c r="H1602" s="54">
        <f t="shared" si="1627"/>
        <v>-12000</v>
      </c>
      <c r="I1602" s="54">
        <v>0</v>
      </c>
      <c r="J1602" s="54">
        <f t="shared" si="1625"/>
        <v>-12000</v>
      </c>
    </row>
    <row r="1603" s="6" customFormat="1" customHeight="1" spans="1:10">
      <c r="A1603" s="62">
        <v>43227</v>
      </c>
      <c r="B1603" s="30" t="s">
        <v>307</v>
      </c>
      <c r="C1603" s="55">
        <v>7000</v>
      </c>
      <c r="D1603" s="55" t="s">
        <v>14</v>
      </c>
      <c r="E1603" s="53">
        <v>240</v>
      </c>
      <c r="F1603" s="53">
        <v>240</v>
      </c>
      <c r="G1603" s="53">
        <v>0</v>
      </c>
      <c r="H1603" s="54">
        <f t="shared" si="1627"/>
        <v>0</v>
      </c>
      <c r="I1603" s="54">
        <v>0</v>
      </c>
      <c r="J1603" s="54">
        <f t="shared" si="1625"/>
        <v>0</v>
      </c>
    </row>
    <row r="1604" s="6" customFormat="1" customHeight="1" spans="1:10">
      <c r="A1604" s="62">
        <v>43224</v>
      </c>
      <c r="B1604" s="30" t="s">
        <v>293</v>
      </c>
      <c r="C1604" s="55">
        <v>8000</v>
      </c>
      <c r="D1604" s="55" t="s">
        <v>14</v>
      </c>
      <c r="E1604" s="53">
        <v>145</v>
      </c>
      <c r="F1604" s="53">
        <v>146</v>
      </c>
      <c r="G1604" s="53">
        <v>147</v>
      </c>
      <c r="H1604" s="54">
        <f t="shared" si="1627"/>
        <v>8000</v>
      </c>
      <c r="I1604" s="54">
        <f>(G1604-F1604)*C1604</f>
        <v>8000</v>
      </c>
      <c r="J1604" s="54">
        <f t="shared" si="1625"/>
        <v>16000</v>
      </c>
    </row>
    <row r="1605" s="6" customFormat="1" customHeight="1" spans="1:10">
      <c r="A1605" s="62">
        <v>43223</v>
      </c>
      <c r="B1605" s="30" t="s">
        <v>333</v>
      </c>
      <c r="C1605" s="55">
        <v>18000</v>
      </c>
      <c r="D1605" s="55" t="s">
        <v>14</v>
      </c>
      <c r="E1605" s="53">
        <v>113.5</v>
      </c>
      <c r="F1605" s="53">
        <v>114</v>
      </c>
      <c r="G1605" s="53">
        <v>114.5</v>
      </c>
      <c r="H1605" s="54">
        <f t="shared" si="1627"/>
        <v>9000</v>
      </c>
      <c r="I1605" s="54">
        <f>(G1605-F1605)*C1605</f>
        <v>9000</v>
      </c>
      <c r="J1605" s="54">
        <f t="shared" si="1625"/>
        <v>18000</v>
      </c>
    </row>
    <row r="1606" s="6" customFormat="1" customHeight="1" spans="1:10">
      <c r="A1606" s="62">
        <v>43221</v>
      </c>
      <c r="B1606" s="30" t="s">
        <v>376</v>
      </c>
      <c r="C1606" s="55">
        <v>5000</v>
      </c>
      <c r="D1606" s="55" t="s">
        <v>14</v>
      </c>
      <c r="E1606" s="53">
        <v>282</v>
      </c>
      <c r="F1606" s="53">
        <v>284</v>
      </c>
      <c r="G1606" s="53">
        <v>285.9</v>
      </c>
      <c r="H1606" s="54">
        <f t="shared" si="1627"/>
        <v>10000</v>
      </c>
      <c r="I1606" s="54">
        <f>(G1606-F1606)*C1606</f>
        <v>9499.99999999989</v>
      </c>
      <c r="J1606" s="54">
        <f t="shared" si="1625"/>
        <v>19499.9999999999</v>
      </c>
    </row>
    <row r="1607" s="6" customFormat="1" customHeight="1" spans="1:10">
      <c r="A1607" s="64"/>
      <c r="B1607" s="65"/>
      <c r="C1607" s="66"/>
      <c r="D1607" s="66"/>
      <c r="E1607" s="65"/>
      <c r="F1607" s="65" t="s">
        <v>356</v>
      </c>
      <c r="G1607" s="65"/>
      <c r="H1607" s="65">
        <f>SUM(H1573:H1606)</f>
        <v>95799.9999999997</v>
      </c>
      <c r="I1607" s="65" t="s">
        <v>250</v>
      </c>
      <c r="J1607" s="65">
        <f>SUM(J1573:J1606)</f>
        <v>186300</v>
      </c>
    </row>
    <row r="1608" s="6" customFormat="1" customHeight="1" spans="1:10">
      <c r="A1608" s="62"/>
      <c r="B1608" s="30"/>
      <c r="C1608" s="55"/>
      <c r="D1608" s="55"/>
      <c r="E1608" s="53"/>
      <c r="F1608" s="53"/>
      <c r="G1608" s="53"/>
      <c r="H1608" s="54"/>
      <c r="I1608" s="54"/>
      <c r="J1608" s="54"/>
    </row>
    <row r="1609" s="6" customFormat="1" customHeight="1" spans="1:10">
      <c r="A1609" s="67"/>
      <c r="B1609" s="68"/>
      <c r="C1609" s="68"/>
      <c r="D1609" s="69"/>
      <c r="E1609" s="69"/>
      <c r="F1609" s="70">
        <v>43191</v>
      </c>
      <c r="G1609" s="68"/>
      <c r="H1609" s="68"/>
      <c r="I1609" s="71"/>
      <c r="J1609" s="71"/>
    </row>
    <row r="1610" s="6" customFormat="1" customHeight="1" spans="1:10">
      <c r="A1610" s="62">
        <v>43220</v>
      </c>
      <c r="B1610" s="30" t="s">
        <v>378</v>
      </c>
      <c r="C1610" s="55">
        <v>12000</v>
      </c>
      <c r="D1610" s="55" t="s">
        <v>14</v>
      </c>
      <c r="E1610" s="53">
        <v>105.5</v>
      </c>
      <c r="F1610" s="53">
        <v>104.5</v>
      </c>
      <c r="G1610" s="53">
        <v>0</v>
      </c>
      <c r="H1610" s="54">
        <f t="shared" ref="H1610:H1643" si="1628">(F1610-E1610)*C1610</f>
        <v>-12000</v>
      </c>
      <c r="I1610" s="54">
        <v>0</v>
      </c>
      <c r="J1610" s="54">
        <f t="shared" ref="J1610:J1643" si="1629">(I1610+H1610)</f>
        <v>-12000</v>
      </c>
    </row>
    <row r="1611" s="6" customFormat="1" customHeight="1" spans="1:10">
      <c r="A1611" s="62">
        <v>43220</v>
      </c>
      <c r="B1611" s="30" t="s">
        <v>293</v>
      </c>
      <c r="C1611" s="55">
        <v>8000</v>
      </c>
      <c r="D1611" s="55" t="s">
        <v>14</v>
      </c>
      <c r="E1611" s="53">
        <v>146.5</v>
      </c>
      <c r="F1611" s="53">
        <v>147.5</v>
      </c>
      <c r="G1611" s="53">
        <v>148.5</v>
      </c>
      <c r="H1611" s="54">
        <f t="shared" si="1628"/>
        <v>8000</v>
      </c>
      <c r="I1611" s="54">
        <f>(G1611-F1611)*C1611</f>
        <v>8000</v>
      </c>
      <c r="J1611" s="54">
        <f t="shared" si="1629"/>
        <v>16000</v>
      </c>
    </row>
    <row r="1612" s="6" customFormat="1" customHeight="1" spans="1:10">
      <c r="A1612" s="62">
        <v>43217</v>
      </c>
      <c r="B1612" s="30" t="s">
        <v>337</v>
      </c>
      <c r="C1612" s="55">
        <v>11000</v>
      </c>
      <c r="D1612" s="55" t="s">
        <v>14</v>
      </c>
      <c r="E1612" s="53">
        <v>99.75</v>
      </c>
      <c r="F1612" s="53">
        <v>100.5</v>
      </c>
      <c r="G1612" s="53">
        <v>0</v>
      </c>
      <c r="H1612" s="54">
        <f t="shared" si="1628"/>
        <v>8250</v>
      </c>
      <c r="I1612" s="54">
        <v>0</v>
      </c>
      <c r="J1612" s="54">
        <f t="shared" si="1629"/>
        <v>8250</v>
      </c>
    </row>
    <row r="1613" s="6" customFormat="1" customHeight="1" spans="1:10">
      <c r="A1613" s="62">
        <v>43217</v>
      </c>
      <c r="B1613" s="30" t="s">
        <v>73</v>
      </c>
      <c r="C1613" s="55">
        <v>8000</v>
      </c>
      <c r="D1613" s="55" t="s">
        <v>14</v>
      </c>
      <c r="E1613" s="53">
        <v>143</v>
      </c>
      <c r="F1613" s="53">
        <v>144</v>
      </c>
      <c r="G1613" s="53">
        <v>145</v>
      </c>
      <c r="H1613" s="54">
        <f t="shared" si="1628"/>
        <v>8000</v>
      </c>
      <c r="I1613" s="54">
        <f>(G1613-F1613)*C1613</f>
        <v>8000</v>
      </c>
      <c r="J1613" s="54">
        <f t="shared" si="1629"/>
        <v>16000</v>
      </c>
    </row>
    <row r="1614" s="6" customFormat="1" customHeight="1" spans="1:10">
      <c r="A1614" s="62">
        <v>43216</v>
      </c>
      <c r="B1614" s="30" t="s">
        <v>140</v>
      </c>
      <c r="C1614" s="55">
        <v>3600</v>
      </c>
      <c r="D1614" s="55" t="s">
        <v>14</v>
      </c>
      <c r="E1614" s="53">
        <v>665</v>
      </c>
      <c r="F1614" s="53">
        <v>668</v>
      </c>
      <c r="G1614" s="53">
        <v>0</v>
      </c>
      <c r="H1614" s="54">
        <f t="shared" si="1628"/>
        <v>10800</v>
      </c>
      <c r="I1614" s="54">
        <v>0</v>
      </c>
      <c r="J1614" s="54">
        <f t="shared" si="1629"/>
        <v>10800</v>
      </c>
    </row>
    <row r="1615" s="6" customFormat="1" customHeight="1" spans="1:10">
      <c r="A1615" s="62">
        <v>43216</v>
      </c>
      <c r="B1615" s="30" t="s">
        <v>289</v>
      </c>
      <c r="C1615" s="55">
        <v>6000</v>
      </c>
      <c r="D1615" s="55" t="s">
        <v>14</v>
      </c>
      <c r="E1615" s="53">
        <v>329</v>
      </c>
      <c r="F1615" s="53">
        <v>330.5</v>
      </c>
      <c r="G1615" s="53">
        <v>332</v>
      </c>
      <c r="H1615" s="54">
        <f t="shared" si="1628"/>
        <v>9000</v>
      </c>
      <c r="I1615" s="54">
        <f>(G1615-F1615)*C1615</f>
        <v>9000</v>
      </c>
      <c r="J1615" s="54">
        <f t="shared" si="1629"/>
        <v>18000</v>
      </c>
    </row>
    <row r="1616" s="6" customFormat="1" customHeight="1" spans="1:10">
      <c r="A1616" s="62">
        <v>43216</v>
      </c>
      <c r="B1616" s="30" t="s">
        <v>289</v>
      </c>
      <c r="C1616" s="55">
        <v>6000</v>
      </c>
      <c r="D1616" s="55" t="s">
        <v>14</v>
      </c>
      <c r="E1616" s="53">
        <v>326.5</v>
      </c>
      <c r="F1616" s="53">
        <v>323</v>
      </c>
      <c r="G1616" s="53">
        <v>0</v>
      </c>
      <c r="H1616" s="54">
        <f t="shared" si="1628"/>
        <v>-21000</v>
      </c>
      <c r="I1616" s="54">
        <v>0</v>
      </c>
      <c r="J1616" s="54">
        <f t="shared" si="1629"/>
        <v>-21000</v>
      </c>
    </row>
    <row r="1617" s="6" customFormat="1" customHeight="1" spans="1:10">
      <c r="A1617" s="62">
        <v>43215</v>
      </c>
      <c r="B1617" s="30" t="s">
        <v>275</v>
      </c>
      <c r="C1617" s="55">
        <v>9000</v>
      </c>
      <c r="D1617" s="55" t="s">
        <v>14</v>
      </c>
      <c r="E1617" s="53">
        <v>288</v>
      </c>
      <c r="F1617" s="53">
        <v>289</v>
      </c>
      <c r="G1617" s="53">
        <v>290</v>
      </c>
      <c r="H1617" s="54">
        <f t="shared" si="1628"/>
        <v>9000</v>
      </c>
      <c r="I1617" s="54">
        <f>(G1617-F1617)*C1617</f>
        <v>9000</v>
      </c>
      <c r="J1617" s="54">
        <f t="shared" si="1629"/>
        <v>18000</v>
      </c>
    </row>
    <row r="1618" s="6" customFormat="1" customHeight="1" spans="1:10">
      <c r="A1618" s="62">
        <v>43215</v>
      </c>
      <c r="B1618" s="30" t="s">
        <v>305</v>
      </c>
      <c r="C1618" s="55">
        <v>14000</v>
      </c>
      <c r="D1618" s="55" t="s">
        <v>14</v>
      </c>
      <c r="E1618" s="53">
        <v>161.5</v>
      </c>
      <c r="F1618" s="53">
        <v>162.25</v>
      </c>
      <c r="G1618" s="53">
        <v>163</v>
      </c>
      <c r="H1618" s="54">
        <f t="shared" si="1628"/>
        <v>10500</v>
      </c>
      <c r="I1618" s="54">
        <f>(G1618-F1618)*C1618</f>
        <v>10500</v>
      </c>
      <c r="J1618" s="54">
        <f t="shared" si="1629"/>
        <v>21000</v>
      </c>
    </row>
    <row r="1619" s="6" customFormat="1" customHeight="1" spans="1:10">
      <c r="A1619" s="62">
        <v>43214</v>
      </c>
      <c r="B1619" s="30" t="s">
        <v>381</v>
      </c>
      <c r="C1619" s="55">
        <v>3000</v>
      </c>
      <c r="D1619" s="55" t="s">
        <v>14</v>
      </c>
      <c r="E1619" s="53">
        <v>308.5</v>
      </c>
      <c r="F1619" s="53">
        <v>308.5</v>
      </c>
      <c r="G1619" s="53">
        <v>0</v>
      </c>
      <c r="H1619" s="54">
        <f t="shared" si="1628"/>
        <v>0</v>
      </c>
      <c r="I1619" s="54">
        <v>0</v>
      </c>
      <c r="J1619" s="54">
        <f t="shared" si="1629"/>
        <v>0</v>
      </c>
    </row>
    <row r="1620" s="6" customFormat="1" customHeight="1" spans="1:10">
      <c r="A1620" s="62">
        <v>43213</v>
      </c>
      <c r="B1620" s="30" t="s">
        <v>382</v>
      </c>
      <c r="C1620" s="55">
        <v>1600</v>
      </c>
      <c r="D1620" s="55" t="s">
        <v>14</v>
      </c>
      <c r="E1620" s="53">
        <v>1165</v>
      </c>
      <c r="F1620" s="53">
        <v>1170</v>
      </c>
      <c r="G1620" s="53">
        <v>0</v>
      </c>
      <c r="H1620" s="54">
        <f t="shared" si="1628"/>
        <v>8000</v>
      </c>
      <c r="I1620" s="54">
        <v>0</v>
      </c>
      <c r="J1620" s="54">
        <f t="shared" si="1629"/>
        <v>8000</v>
      </c>
    </row>
    <row r="1621" s="6" customFormat="1" customHeight="1" spans="1:10">
      <c r="A1621" s="62">
        <v>43210</v>
      </c>
      <c r="B1621" s="30" t="s">
        <v>248</v>
      </c>
      <c r="C1621" s="55">
        <v>1200</v>
      </c>
      <c r="D1621" s="55" t="s">
        <v>14</v>
      </c>
      <c r="E1621" s="53">
        <v>1490</v>
      </c>
      <c r="F1621" s="53">
        <v>1500</v>
      </c>
      <c r="G1621" s="53">
        <v>1510</v>
      </c>
      <c r="H1621" s="54">
        <f t="shared" si="1628"/>
        <v>12000</v>
      </c>
      <c r="I1621" s="54">
        <f>(G1621-F1621)*C1621</f>
        <v>12000</v>
      </c>
      <c r="J1621" s="54">
        <f t="shared" si="1629"/>
        <v>24000</v>
      </c>
    </row>
    <row r="1622" s="6" customFormat="1" customHeight="1" spans="1:10">
      <c r="A1622" s="62">
        <v>43209</v>
      </c>
      <c r="B1622" s="30" t="s">
        <v>279</v>
      </c>
      <c r="C1622" s="55">
        <v>1500</v>
      </c>
      <c r="D1622" s="55" t="s">
        <v>14</v>
      </c>
      <c r="E1622" s="53">
        <v>1106</v>
      </c>
      <c r="F1622" s="53">
        <v>1112</v>
      </c>
      <c r="G1622" s="53">
        <v>1118</v>
      </c>
      <c r="H1622" s="54">
        <f t="shared" si="1628"/>
        <v>9000</v>
      </c>
      <c r="I1622" s="54">
        <f>(G1622-F1622)*C1622</f>
        <v>9000</v>
      </c>
      <c r="J1622" s="54">
        <f t="shared" si="1629"/>
        <v>18000</v>
      </c>
    </row>
    <row r="1623" s="6" customFormat="1" customHeight="1" spans="1:10">
      <c r="A1623" s="62">
        <v>43209</v>
      </c>
      <c r="B1623" s="30" t="s">
        <v>186</v>
      </c>
      <c r="C1623" s="55">
        <v>1200</v>
      </c>
      <c r="D1623" s="55" t="s">
        <v>14</v>
      </c>
      <c r="E1623" s="53">
        <v>346.5</v>
      </c>
      <c r="F1623" s="53">
        <v>349.25</v>
      </c>
      <c r="G1623" s="53">
        <v>0</v>
      </c>
      <c r="H1623" s="54">
        <f t="shared" si="1628"/>
        <v>3300</v>
      </c>
      <c r="I1623" s="54">
        <v>0</v>
      </c>
      <c r="J1623" s="54">
        <f t="shared" si="1629"/>
        <v>3300</v>
      </c>
    </row>
    <row r="1624" s="6" customFormat="1" customHeight="1" spans="1:10">
      <c r="A1624" s="62">
        <v>43207</v>
      </c>
      <c r="B1624" s="30" t="s">
        <v>274</v>
      </c>
      <c r="C1624" s="55">
        <v>3000</v>
      </c>
      <c r="D1624" s="55" t="s">
        <v>14</v>
      </c>
      <c r="E1624" s="53">
        <v>928</v>
      </c>
      <c r="F1624" s="53">
        <v>931</v>
      </c>
      <c r="G1624" s="53">
        <v>935</v>
      </c>
      <c r="H1624" s="54">
        <f t="shared" si="1628"/>
        <v>9000</v>
      </c>
      <c r="I1624" s="54">
        <f>(G1624-F1624)*C1624</f>
        <v>12000</v>
      </c>
      <c r="J1624" s="54">
        <f t="shared" si="1629"/>
        <v>21000</v>
      </c>
    </row>
    <row r="1625" s="6" customFormat="1" customHeight="1" spans="1:10">
      <c r="A1625" s="62">
        <v>43207</v>
      </c>
      <c r="B1625" s="30" t="s">
        <v>383</v>
      </c>
      <c r="C1625" s="55">
        <v>2400</v>
      </c>
      <c r="D1625" s="55" t="s">
        <v>14</v>
      </c>
      <c r="E1625" s="53">
        <v>633.5</v>
      </c>
      <c r="F1625" s="53">
        <v>638</v>
      </c>
      <c r="G1625" s="53">
        <v>643</v>
      </c>
      <c r="H1625" s="54">
        <f t="shared" si="1628"/>
        <v>10800</v>
      </c>
      <c r="I1625" s="54">
        <f>(G1625-F1625)*C1625</f>
        <v>12000</v>
      </c>
      <c r="J1625" s="54">
        <f t="shared" si="1629"/>
        <v>22800</v>
      </c>
    </row>
    <row r="1626" s="6" customFormat="1" customHeight="1" spans="1:10">
      <c r="A1626" s="62">
        <v>43207</v>
      </c>
      <c r="B1626" s="30" t="s">
        <v>275</v>
      </c>
      <c r="C1626" s="55">
        <v>9000</v>
      </c>
      <c r="D1626" s="55" t="s">
        <v>14</v>
      </c>
      <c r="E1626" s="53">
        <v>285</v>
      </c>
      <c r="F1626" s="53">
        <v>283.5</v>
      </c>
      <c r="G1626" s="53">
        <v>0</v>
      </c>
      <c r="H1626" s="54">
        <f t="shared" si="1628"/>
        <v>-13500</v>
      </c>
      <c r="I1626" s="54">
        <v>0</v>
      </c>
      <c r="J1626" s="54">
        <f t="shared" si="1629"/>
        <v>-13500</v>
      </c>
    </row>
    <row r="1627" s="6" customFormat="1" customHeight="1" spans="1:10">
      <c r="A1627" s="62">
        <v>43206</v>
      </c>
      <c r="B1627" s="30" t="s">
        <v>267</v>
      </c>
      <c r="C1627" s="55">
        <v>3600</v>
      </c>
      <c r="D1627" s="55" t="s">
        <v>14</v>
      </c>
      <c r="E1627" s="53">
        <v>630</v>
      </c>
      <c r="F1627" s="53">
        <v>633</v>
      </c>
      <c r="G1627" s="53">
        <v>636</v>
      </c>
      <c r="H1627" s="54">
        <f t="shared" si="1628"/>
        <v>10800</v>
      </c>
      <c r="I1627" s="54">
        <f>(G1627-F1627)*C1627</f>
        <v>10800</v>
      </c>
      <c r="J1627" s="54">
        <f t="shared" si="1629"/>
        <v>21600</v>
      </c>
    </row>
    <row r="1628" s="6" customFormat="1" customHeight="1" spans="1:10">
      <c r="A1628" s="62">
        <v>43203</v>
      </c>
      <c r="B1628" s="30" t="s">
        <v>305</v>
      </c>
      <c r="C1628" s="55">
        <v>14000</v>
      </c>
      <c r="D1628" s="55" t="s">
        <v>14</v>
      </c>
      <c r="E1628" s="53">
        <v>147</v>
      </c>
      <c r="F1628" s="53">
        <v>147.7</v>
      </c>
      <c r="G1628" s="53">
        <v>148.5</v>
      </c>
      <c r="H1628" s="54">
        <f t="shared" si="1628"/>
        <v>9799.99999999984</v>
      </c>
      <c r="I1628" s="54">
        <f>(G1628-F1628)*C1628</f>
        <v>11200.0000000002</v>
      </c>
      <c r="J1628" s="54">
        <f t="shared" si="1629"/>
        <v>21000</v>
      </c>
    </row>
    <row r="1629" s="6" customFormat="1" customHeight="1" spans="1:10">
      <c r="A1629" s="62">
        <v>43202</v>
      </c>
      <c r="B1629" s="30" t="s">
        <v>342</v>
      </c>
      <c r="C1629" s="55">
        <v>6000</v>
      </c>
      <c r="D1629" s="55" t="s">
        <v>14</v>
      </c>
      <c r="E1629" s="53">
        <v>410</v>
      </c>
      <c r="F1629" s="53">
        <v>411.5</v>
      </c>
      <c r="G1629" s="53">
        <v>413</v>
      </c>
      <c r="H1629" s="54">
        <f t="shared" si="1628"/>
        <v>9000</v>
      </c>
      <c r="I1629" s="54">
        <f>(G1629-F1629)*C1629</f>
        <v>9000</v>
      </c>
      <c r="J1629" s="54">
        <f t="shared" si="1629"/>
        <v>18000</v>
      </c>
    </row>
    <row r="1630" s="6" customFormat="1" customHeight="1" spans="1:10">
      <c r="A1630" s="62">
        <v>43201</v>
      </c>
      <c r="B1630" s="30" t="s">
        <v>373</v>
      </c>
      <c r="C1630" s="55">
        <v>8000</v>
      </c>
      <c r="D1630" s="55" t="s">
        <v>14</v>
      </c>
      <c r="E1630" s="53">
        <v>224.5</v>
      </c>
      <c r="F1630" s="53">
        <v>225.5</v>
      </c>
      <c r="G1630" s="53">
        <v>227</v>
      </c>
      <c r="H1630" s="54">
        <f t="shared" si="1628"/>
        <v>8000</v>
      </c>
      <c r="I1630" s="54">
        <f>(G1630-F1630)*C1630</f>
        <v>12000</v>
      </c>
      <c r="J1630" s="54">
        <f t="shared" si="1629"/>
        <v>20000</v>
      </c>
    </row>
    <row r="1631" s="6" customFormat="1" customHeight="1" spans="1:10">
      <c r="A1631" s="62">
        <v>43200</v>
      </c>
      <c r="B1631" s="30" t="s">
        <v>350</v>
      </c>
      <c r="C1631" s="55">
        <v>12000</v>
      </c>
      <c r="D1631" s="55" t="s">
        <v>14</v>
      </c>
      <c r="E1631" s="53">
        <v>117.5</v>
      </c>
      <c r="F1631" s="53">
        <v>118.25</v>
      </c>
      <c r="G1631" s="53">
        <v>119</v>
      </c>
      <c r="H1631" s="54">
        <f t="shared" si="1628"/>
        <v>9000</v>
      </c>
      <c r="I1631" s="54">
        <f>(G1631-F1631)*C1631</f>
        <v>9000</v>
      </c>
      <c r="J1631" s="54">
        <f t="shared" si="1629"/>
        <v>18000</v>
      </c>
    </row>
    <row r="1632" s="6" customFormat="1" customHeight="1" spans="1:10">
      <c r="A1632" s="62">
        <v>43200</v>
      </c>
      <c r="B1632" s="30" t="s">
        <v>321</v>
      </c>
      <c r="C1632" s="55">
        <v>14000</v>
      </c>
      <c r="D1632" s="55" t="s">
        <v>14</v>
      </c>
      <c r="E1632" s="53">
        <v>74.2</v>
      </c>
      <c r="F1632" s="53">
        <v>74.9</v>
      </c>
      <c r="G1632" s="53">
        <v>0</v>
      </c>
      <c r="H1632" s="54">
        <f t="shared" si="1628"/>
        <v>9800.00000000004</v>
      </c>
      <c r="I1632" s="54">
        <v>0</v>
      </c>
      <c r="J1632" s="54">
        <f t="shared" si="1629"/>
        <v>9800.00000000004</v>
      </c>
    </row>
    <row r="1633" s="6" customFormat="1" customHeight="1" spans="1:10">
      <c r="A1633" s="62">
        <v>43199</v>
      </c>
      <c r="B1633" s="30" t="s">
        <v>305</v>
      </c>
      <c r="C1633" s="55">
        <v>18000</v>
      </c>
      <c r="D1633" s="55" t="s">
        <v>14</v>
      </c>
      <c r="E1633" s="53">
        <v>148</v>
      </c>
      <c r="F1633" s="53">
        <v>148.7</v>
      </c>
      <c r="G1633" s="53">
        <v>149.5</v>
      </c>
      <c r="H1633" s="54">
        <f t="shared" si="1628"/>
        <v>12599.9999999998</v>
      </c>
      <c r="I1633" s="54">
        <f>(G1633-F1633)*C1633</f>
        <v>14400.0000000002</v>
      </c>
      <c r="J1633" s="54">
        <f t="shared" si="1629"/>
        <v>27000</v>
      </c>
    </row>
    <row r="1634" s="6" customFormat="1" customHeight="1" spans="1:10">
      <c r="A1634" s="62">
        <v>43196</v>
      </c>
      <c r="B1634" s="30" t="s">
        <v>384</v>
      </c>
      <c r="C1634" s="55">
        <v>9000</v>
      </c>
      <c r="D1634" s="55" t="s">
        <v>14</v>
      </c>
      <c r="E1634" s="53">
        <v>114.1</v>
      </c>
      <c r="F1634" s="53">
        <v>115</v>
      </c>
      <c r="G1634" s="53">
        <v>0</v>
      </c>
      <c r="H1634" s="54">
        <f t="shared" si="1628"/>
        <v>8100.00000000005</v>
      </c>
      <c r="I1634" s="54">
        <v>0</v>
      </c>
      <c r="J1634" s="54">
        <f t="shared" si="1629"/>
        <v>8100.00000000005</v>
      </c>
    </row>
    <row r="1635" s="6" customFormat="1" customHeight="1" spans="1:10">
      <c r="A1635" s="62">
        <v>43195</v>
      </c>
      <c r="B1635" s="30" t="s">
        <v>180</v>
      </c>
      <c r="C1635" s="55">
        <v>9000</v>
      </c>
      <c r="D1635" s="55" t="s">
        <v>14</v>
      </c>
      <c r="E1635" s="53">
        <v>234.5</v>
      </c>
      <c r="F1635" s="53">
        <v>235.5</v>
      </c>
      <c r="G1635" s="53">
        <v>236.5</v>
      </c>
      <c r="H1635" s="54">
        <f t="shared" si="1628"/>
        <v>9000</v>
      </c>
      <c r="I1635" s="54">
        <f>(G1635-F1635)*C1635</f>
        <v>9000</v>
      </c>
      <c r="J1635" s="54">
        <f t="shared" si="1629"/>
        <v>18000</v>
      </c>
    </row>
    <row r="1636" s="6" customFormat="1" customHeight="1" spans="1:10">
      <c r="A1636" s="62">
        <v>43195</v>
      </c>
      <c r="B1636" s="30" t="s">
        <v>333</v>
      </c>
      <c r="C1636" s="55">
        <v>18000</v>
      </c>
      <c r="D1636" s="55" t="s">
        <v>14</v>
      </c>
      <c r="E1636" s="53">
        <v>114</v>
      </c>
      <c r="F1636" s="53">
        <v>114</v>
      </c>
      <c r="G1636" s="53">
        <v>0</v>
      </c>
      <c r="H1636" s="54">
        <f t="shared" si="1628"/>
        <v>0</v>
      </c>
      <c r="I1636" s="54">
        <v>0</v>
      </c>
      <c r="J1636" s="54">
        <f t="shared" si="1629"/>
        <v>0</v>
      </c>
    </row>
    <row r="1637" s="6" customFormat="1" customHeight="1" spans="1:10">
      <c r="A1637" s="62">
        <v>43195</v>
      </c>
      <c r="B1637" s="30" t="s">
        <v>351</v>
      </c>
      <c r="C1637" s="55">
        <v>27000</v>
      </c>
      <c r="D1637" s="55" t="s">
        <v>14</v>
      </c>
      <c r="E1637" s="53">
        <v>52.8</v>
      </c>
      <c r="F1637" s="53">
        <v>52.25</v>
      </c>
      <c r="G1637" s="53">
        <v>0</v>
      </c>
      <c r="H1637" s="54">
        <f t="shared" si="1628"/>
        <v>-14849.9999999999</v>
      </c>
      <c r="I1637" s="54">
        <v>0</v>
      </c>
      <c r="J1637" s="54">
        <f t="shared" si="1629"/>
        <v>-14849.9999999999</v>
      </c>
    </row>
    <row r="1638" s="6" customFormat="1" customHeight="1" spans="1:10">
      <c r="A1638" s="62">
        <v>43194</v>
      </c>
      <c r="B1638" s="30" t="s">
        <v>305</v>
      </c>
      <c r="C1638" s="55">
        <v>14000</v>
      </c>
      <c r="D1638" s="55" t="s">
        <v>14</v>
      </c>
      <c r="E1638" s="53">
        <v>150</v>
      </c>
      <c r="F1638" s="53">
        <v>150.7</v>
      </c>
      <c r="G1638" s="53">
        <v>0</v>
      </c>
      <c r="H1638" s="54">
        <f t="shared" si="1628"/>
        <v>9799.99999999984</v>
      </c>
      <c r="I1638" s="54">
        <v>0</v>
      </c>
      <c r="J1638" s="54">
        <f t="shared" si="1629"/>
        <v>9799.99999999984</v>
      </c>
    </row>
    <row r="1639" s="6" customFormat="1" customHeight="1" spans="1:10">
      <c r="A1639" s="62">
        <v>43193</v>
      </c>
      <c r="B1639" s="30" t="s">
        <v>350</v>
      </c>
      <c r="C1639" s="55">
        <v>4000</v>
      </c>
      <c r="D1639" s="55" t="s">
        <v>14</v>
      </c>
      <c r="E1639" s="53">
        <v>312</v>
      </c>
      <c r="F1639" s="53">
        <v>313.5</v>
      </c>
      <c r="G1639" s="53">
        <v>0</v>
      </c>
      <c r="H1639" s="54">
        <f t="shared" si="1628"/>
        <v>6000</v>
      </c>
      <c r="I1639" s="54">
        <v>0</v>
      </c>
      <c r="J1639" s="54">
        <f t="shared" si="1629"/>
        <v>6000</v>
      </c>
    </row>
    <row r="1640" s="6" customFormat="1" customHeight="1" spans="1:10">
      <c r="A1640" s="62">
        <v>43193</v>
      </c>
      <c r="B1640" s="30" t="s">
        <v>371</v>
      </c>
      <c r="C1640" s="55">
        <v>3000</v>
      </c>
      <c r="D1640" s="55" t="s">
        <v>14</v>
      </c>
      <c r="E1640" s="53">
        <v>535</v>
      </c>
      <c r="F1640" s="53">
        <v>535</v>
      </c>
      <c r="G1640" s="53">
        <v>0</v>
      </c>
      <c r="H1640" s="54">
        <f t="shared" si="1628"/>
        <v>0</v>
      </c>
      <c r="I1640" s="54">
        <v>0</v>
      </c>
      <c r="J1640" s="54">
        <f t="shared" si="1629"/>
        <v>0</v>
      </c>
    </row>
    <row r="1641" s="6" customFormat="1" customHeight="1" spans="1:10">
      <c r="A1641" s="62">
        <v>43192</v>
      </c>
      <c r="B1641" s="30" t="s">
        <v>112</v>
      </c>
      <c r="C1641" s="55">
        <v>5000</v>
      </c>
      <c r="D1641" s="55" t="s">
        <v>14</v>
      </c>
      <c r="E1641" s="53">
        <v>361</v>
      </c>
      <c r="F1641" s="53">
        <v>363</v>
      </c>
      <c r="G1641" s="53">
        <v>365</v>
      </c>
      <c r="H1641" s="54">
        <f t="shared" si="1628"/>
        <v>10000</v>
      </c>
      <c r="I1641" s="54">
        <f>(G1641-F1641)*C1641</f>
        <v>10000</v>
      </c>
      <c r="J1641" s="54">
        <f t="shared" si="1629"/>
        <v>20000</v>
      </c>
    </row>
    <row r="1642" s="6" customFormat="1" customHeight="1" spans="1:10">
      <c r="A1642" s="62">
        <v>43192</v>
      </c>
      <c r="B1642" s="30" t="s">
        <v>322</v>
      </c>
      <c r="C1642" s="55">
        <v>2000</v>
      </c>
      <c r="D1642" s="55" t="s">
        <v>14</v>
      </c>
      <c r="E1642" s="53">
        <v>631</v>
      </c>
      <c r="F1642" s="53">
        <v>635</v>
      </c>
      <c r="G1642" s="53">
        <v>640</v>
      </c>
      <c r="H1642" s="54">
        <f t="shared" si="1628"/>
        <v>8000</v>
      </c>
      <c r="I1642" s="54">
        <f>(G1642-F1642)*C1642</f>
        <v>10000</v>
      </c>
      <c r="J1642" s="54">
        <f t="shared" si="1629"/>
        <v>18000</v>
      </c>
    </row>
    <row r="1643" s="6" customFormat="1" customHeight="1" spans="1:10">
      <c r="A1643" s="62">
        <v>43191</v>
      </c>
      <c r="B1643" s="30" t="s">
        <v>333</v>
      </c>
      <c r="C1643" s="55">
        <v>2000</v>
      </c>
      <c r="D1643" s="55" t="s">
        <v>14</v>
      </c>
      <c r="E1643" s="53">
        <v>109</v>
      </c>
      <c r="F1643" s="53">
        <v>109</v>
      </c>
      <c r="G1643" s="53">
        <v>0</v>
      </c>
      <c r="H1643" s="54">
        <f t="shared" si="1628"/>
        <v>0</v>
      </c>
      <c r="I1643" s="54">
        <v>0</v>
      </c>
      <c r="J1643" s="54">
        <f t="shared" si="1629"/>
        <v>0</v>
      </c>
    </row>
    <row r="1644" s="6" customFormat="1" customHeight="1" spans="1:10">
      <c r="A1644" s="64"/>
      <c r="B1644" s="65"/>
      <c r="C1644" s="66"/>
      <c r="D1644" s="66"/>
      <c r="E1644" s="65"/>
      <c r="F1644" s="65" t="s">
        <v>356</v>
      </c>
      <c r="G1644" s="65"/>
      <c r="H1644" s="65">
        <f>SUM(H1610:H1643)</f>
        <v>174200</v>
      </c>
      <c r="I1644" s="65" t="s">
        <v>250</v>
      </c>
      <c r="J1644" s="65">
        <f>SUM(J1610:J1643)</f>
        <v>359100</v>
      </c>
    </row>
    <row r="1645" s="6" customFormat="1" customHeight="1" spans="1:10">
      <c r="A1645" s="62"/>
      <c r="B1645" s="30"/>
      <c r="C1645" s="55"/>
      <c r="D1645" s="55"/>
      <c r="E1645" s="53"/>
      <c r="F1645" s="53"/>
      <c r="G1645" s="53"/>
      <c r="H1645" s="54"/>
      <c r="I1645" s="54"/>
      <c r="J1645" s="54"/>
    </row>
    <row r="1646" s="6" customFormat="1" customHeight="1" spans="1:10">
      <c r="A1646" s="67"/>
      <c r="B1646" s="68"/>
      <c r="C1646" s="68"/>
      <c r="D1646" s="69"/>
      <c r="E1646" s="69"/>
      <c r="F1646" s="70">
        <v>43160</v>
      </c>
      <c r="G1646" s="68"/>
      <c r="H1646" s="68"/>
      <c r="I1646" s="71"/>
      <c r="J1646" s="71"/>
    </row>
    <row r="1647" s="6" customFormat="1" customHeight="1" spans="1:10">
      <c r="A1647" s="62">
        <v>43187</v>
      </c>
      <c r="B1647" s="30" t="s">
        <v>338</v>
      </c>
      <c r="C1647" s="55">
        <v>8000</v>
      </c>
      <c r="D1647" s="55" t="s">
        <v>14</v>
      </c>
      <c r="E1647" s="53">
        <v>99</v>
      </c>
      <c r="F1647" s="53">
        <v>97.5</v>
      </c>
      <c r="G1647" s="53">
        <v>0</v>
      </c>
      <c r="H1647" s="54">
        <f t="shared" ref="H1647:H1654" si="1630">(F1647-E1647)*C1647</f>
        <v>-12000</v>
      </c>
      <c r="I1647" s="54">
        <v>0</v>
      </c>
      <c r="J1647" s="54">
        <f t="shared" ref="J1647:J1669" si="1631">(I1647+H1647)</f>
        <v>-12000</v>
      </c>
    </row>
    <row r="1648" s="6" customFormat="1" customHeight="1" spans="1:10">
      <c r="A1648" s="62">
        <v>43186</v>
      </c>
      <c r="B1648" s="30" t="s">
        <v>338</v>
      </c>
      <c r="C1648" s="55">
        <v>8000</v>
      </c>
      <c r="D1648" s="55" t="s">
        <v>14</v>
      </c>
      <c r="E1648" s="53">
        <v>97.5</v>
      </c>
      <c r="F1648" s="53">
        <v>98.5</v>
      </c>
      <c r="G1648" s="53">
        <v>99.5</v>
      </c>
      <c r="H1648" s="54">
        <f t="shared" si="1630"/>
        <v>8000</v>
      </c>
      <c r="I1648" s="54">
        <f>(G1648-F1648)*C1648</f>
        <v>8000</v>
      </c>
      <c r="J1648" s="54">
        <f t="shared" si="1631"/>
        <v>16000</v>
      </c>
    </row>
    <row r="1649" s="6" customFormat="1" customHeight="1" spans="1:10">
      <c r="A1649" s="62">
        <v>43185</v>
      </c>
      <c r="B1649" s="30" t="s">
        <v>293</v>
      </c>
      <c r="C1649" s="55">
        <v>8000</v>
      </c>
      <c r="D1649" s="55" t="s">
        <v>14</v>
      </c>
      <c r="E1649" s="53">
        <v>135.5</v>
      </c>
      <c r="F1649" s="53">
        <v>136.5</v>
      </c>
      <c r="G1649" s="53">
        <v>137.5</v>
      </c>
      <c r="H1649" s="54">
        <f t="shared" si="1630"/>
        <v>8000</v>
      </c>
      <c r="I1649" s="54">
        <f>(G1649-F1649)*C1649</f>
        <v>8000</v>
      </c>
      <c r="J1649" s="54">
        <f t="shared" si="1631"/>
        <v>16000</v>
      </c>
    </row>
    <row r="1650" s="6" customFormat="1" customHeight="1" spans="1:10">
      <c r="A1650" s="62">
        <v>43181</v>
      </c>
      <c r="B1650" s="30" t="s">
        <v>342</v>
      </c>
      <c r="C1650" s="55">
        <v>6000</v>
      </c>
      <c r="D1650" s="55" t="s">
        <v>14</v>
      </c>
      <c r="E1650" s="53">
        <v>274.5</v>
      </c>
      <c r="F1650" s="53">
        <v>276</v>
      </c>
      <c r="G1650" s="53">
        <v>278</v>
      </c>
      <c r="H1650" s="54">
        <f t="shared" si="1630"/>
        <v>9000</v>
      </c>
      <c r="I1650" s="54">
        <f>(G1650-F1650)*C1650</f>
        <v>12000</v>
      </c>
      <c r="J1650" s="54">
        <f t="shared" si="1631"/>
        <v>21000</v>
      </c>
    </row>
    <row r="1651" s="6" customFormat="1" customHeight="1" spans="1:10">
      <c r="A1651" s="62">
        <v>43180</v>
      </c>
      <c r="B1651" s="30" t="s">
        <v>385</v>
      </c>
      <c r="C1651" s="55">
        <v>2000</v>
      </c>
      <c r="D1651" s="55" t="s">
        <v>14</v>
      </c>
      <c r="E1651" s="53">
        <v>1078</v>
      </c>
      <c r="F1651" s="53">
        <v>1078</v>
      </c>
      <c r="G1651" s="53">
        <v>0</v>
      </c>
      <c r="H1651" s="54">
        <f t="shared" si="1630"/>
        <v>0</v>
      </c>
      <c r="I1651" s="54">
        <v>0</v>
      </c>
      <c r="J1651" s="54">
        <f t="shared" si="1631"/>
        <v>0</v>
      </c>
    </row>
    <row r="1652" s="6" customFormat="1" customHeight="1" spans="1:10">
      <c r="A1652" s="62">
        <v>43180</v>
      </c>
      <c r="B1652" s="30" t="s">
        <v>305</v>
      </c>
      <c r="C1652" s="55">
        <v>14000</v>
      </c>
      <c r="D1652" s="55" t="s">
        <v>14</v>
      </c>
      <c r="E1652" s="53">
        <v>149</v>
      </c>
      <c r="F1652" s="53">
        <v>147.75</v>
      </c>
      <c r="G1652" s="53">
        <v>0</v>
      </c>
      <c r="H1652" s="54">
        <f t="shared" si="1630"/>
        <v>-17500</v>
      </c>
      <c r="I1652" s="54">
        <v>0</v>
      </c>
      <c r="J1652" s="54">
        <f t="shared" si="1631"/>
        <v>-17500</v>
      </c>
    </row>
    <row r="1653" s="6" customFormat="1" customHeight="1" spans="1:10">
      <c r="A1653" s="62">
        <v>43179</v>
      </c>
      <c r="B1653" s="30" t="s">
        <v>349</v>
      </c>
      <c r="C1653" s="55">
        <v>7000</v>
      </c>
      <c r="D1653" s="55" t="s">
        <v>14</v>
      </c>
      <c r="E1653" s="53">
        <v>230</v>
      </c>
      <c r="F1653" s="53">
        <v>231</v>
      </c>
      <c r="G1653" s="53">
        <v>232</v>
      </c>
      <c r="H1653" s="54">
        <f t="shared" si="1630"/>
        <v>7000</v>
      </c>
      <c r="I1653" s="54">
        <f>(G1653-F1653)*C1653</f>
        <v>7000</v>
      </c>
      <c r="J1653" s="54">
        <f t="shared" si="1631"/>
        <v>14000</v>
      </c>
    </row>
    <row r="1654" s="6" customFormat="1" customHeight="1" spans="1:10">
      <c r="A1654" s="62">
        <v>43179</v>
      </c>
      <c r="B1654" s="30" t="s">
        <v>349</v>
      </c>
      <c r="C1654" s="55">
        <v>7000</v>
      </c>
      <c r="D1654" s="55" t="s">
        <v>14</v>
      </c>
      <c r="E1654" s="53">
        <v>145</v>
      </c>
      <c r="F1654" s="53">
        <v>143.5</v>
      </c>
      <c r="G1654" s="53">
        <v>0</v>
      </c>
      <c r="H1654" s="54">
        <f t="shared" si="1630"/>
        <v>-10500</v>
      </c>
      <c r="I1654" s="54">
        <v>0</v>
      </c>
      <c r="J1654" s="54">
        <f t="shared" si="1631"/>
        <v>-10500</v>
      </c>
    </row>
    <row r="1655" s="6" customFormat="1" customHeight="1" spans="1:10">
      <c r="A1655" s="62">
        <v>43178</v>
      </c>
      <c r="B1655" s="30" t="s">
        <v>386</v>
      </c>
      <c r="C1655" s="55">
        <v>5000</v>
      </c>
      <c r="D1655" s="55" t="s">
        <v>16</v>
      </c>
      <c r="E1655" s="53">
        <v>364</v>
      </c>
      <c r="F1655" s="53">
        <v>362.25</v>
      </c>
      <c r="G1655" s="53">
        <v>360</v>
      </c>
      <c r="H1655" s="54">
        <f>(E1655-F1655)*C1655</f>
        <v>8750</v>
      </c>
      <c r="I1655" s="54">
        <f>(F1655-G1655)*C1655</f>
        <v>11250</v>
      </c>
      <c r="J1655" s="54">
        <f t="shared" si="1631"/>
        <v>20000</v>
      </c>
    </row>
    <row r="1656" s="6" customFormat="1" customHeight="1" spans="1:10">
      <c r="A1656" s="62">
        <v>43175</v>
      </c>
      <c r="B1656" s="30" t="s">
        <v>293</v>
      </c>
      <c r="C1656" s="55">
        <v>8000</v>
      </c>
      <c r="D1656" s="55" t="s">
        <v>14</v>
      </c>
      <c r="E1656" s="53">
        <v>146.5</v>
      </c>
      <c r="F1656" s="53">
        <v>147.5</v>
      </c>
      <c r="G1656" s="53">
        <v>0</v>
      </c>
      <c r="H1656" s="54">
        <f t="shared" ref="H1656:H1667" si="1632">(F1656-E1656)*C1656</f>
        <v>8000</v>
      </c>
      <c r="I1656" s="54">
        <v>0</v>
      </c>
      <c r="J1656" s="54">
        <f t="shared" si="1631"/>
        <v>8000</v>
      </c>
    </row>
    <row r="1657" s="6" customFormat="1" customHeight="1" spans="1:10">
      <c r="A1657" s="62">
        <v>43174</v>
      </c>
      <c r="B1657" s="30" t="s">
        <v>281</v>
      </c>
      <c r="C1657" s="55">
        <v>6000</v>
      </c>
      <c r="D1657" s="55" t="s">
        <v>14</v>
      </c>
      <c r="E1657" s="53">
        <v>144</v>
      </c>
      <c r="F1657" s="53">
        <v>145.5</v>
      </c>
      <c r="G1657" s="53">
        <v>147</v>
      </c>
      <c r="H1657" s="54">
        <f t="shared" si="1632"/>
        <v>9000</v>
      </c>
      <c r="I1657" s="54">
        <f t="shared" ref="I1657" si="1633">(G1657-F1657)*C1657</f>
        <v>9000</v>
      </c>
      <c r="J1657" s="54">
        <f t="shared" si="1631"/>
        <v>18000</v>
      </c>
    </row>
    <row r="1658" s="6" customFormat="1" customHeight="1" spans="1:10">
      <c r="A1658" s="62">
        <v>43174</v>
      </c>
      <c r="B1658" s="30" t="s">
        <v>376</v>
      </c>
      <c r="C1658" s="55">
        <v>5000</v>
      </c>
      <c r="D1658" s="55" t="s">
        <v>14</v>
      </c>
      <c r="E1658" s="53">
        <v>219.5</v>
      </c>
      <c r="F1658" s="53">
        <v>221.5</v>
      </c>
      <c r="G1658" s="53">
        <v>0</v>
      </c>
      <c r="H1658" s="54">
        <f t="shared" si="1632"/>
        <v>10000</v>
      </c>
      <c r="I1658" s="54">
        <v>0</v>
      </c>
      <c r="J1658" s="54">
        <f t="shared" si="1631"/>
        <v>10000</v>
      </c>
    </row>
    <row r="1659" s="6" customFormat="1" customHeight="1" spans="1:10">
      <c r="A1659" s="62">
        <v>43173</v>
      </c>
      <c r="B1659" s="30" t="s">
        <v>140</v>
      </c>
      <c r="C1659" s="55">
        <v>3600</v>
      </c>
      <c r="D1659" s="55" t="s">
        <v>14</v>
      </c>
      <c r="E1659" s="53">
        <v>312</v>
      </c>
      <c r="F1659" s="53">
        <v>315</v>
      </c>
      <c r="G1659" s="53">
        <v>100</v>
      </c>
      <c r="H1659" s="54">
        <f t="shared" si="1632"/>
        <v>10800</v>
      </c>
      <c r="I1659" s="54">
        <v>0</v>
      </c>
      <c r="J1659" s="54">
        <f t="shared" si="1631"/>
        <v>10800</v>
      </c>
    </row>
    <row r="1660" s="6" customFormat="1" customHeight="1" spans="1:10">
      <c r="A1660" s="62">
        <v>43172</v>
      </c>
      <c r="B1660" s="30" t="s">
        <v>357</v>
      </c>
      <c r="C1660" s="55">
        <v>8000</v>
      </c>
      <c r="D1660" s="55" t="s">
        <v>14</v>
      </c>
      <c r="E1660" s="53">
        <v>98</v>
      </c>
      <c r="F1660" s="53">
        <v>99</v>
      </c>
      <c r="G1660" s="53">
        <v>100</v>
      </c>
      <c r="H1660" s="54">
        <f t="shared" si="1632"/>
        <v>8000</v>
      </c>
      <c r="I1660" s="54">
        <f t="shared" ref="I1660" si="1634">(G1660-F1660)*C1660</f>
        <v>8000</v>
      </c>
      <c r="J1660" s="54">
        <f t="shared" si="1631"/>
        <v>16000</v>
      </c>
    </row>
    <row r="1661" s="6" customFormat="1" customHeight="1" spans="1:10">
      <c r="A1661" s="62">
        <v>43172</v>
      </c>
      <c r="B1661" s="30" t="s">
        <v>223</v>
      </c>
      <c r="C1661" s="55">
        <v>6000</v>
      </c>
      <c r="D1661" s="55" t="s">
        <v>14</v>
      </c>
      <c r="E1661" s="53">
        <v>266</v>
      </c>
      <c r="F1661" s="53">
        <v>267.5</v>
      </c>
      <c r="G1661" s="53">
        <v>0</v>
      </c>
      <c r="H1661" s="54">
        <f t="shared" si="1632"/>
        <v>9000</v>
      </c>
      <c r="I1661" s="54">
        <v>0</v>
      </c>
      <c r="J1661" s="54">
        <f t="shared" si="1631"/>
        <v>9000</v>
      </c>
    </row>
    <row r="1662" s="6" customFormat="1" customHeight="1" spans="1:10">
      <c r="A1662" s="62">
        <v>43171</v>
      </c>
      <c r="B1662" s="30" t="s">
        <v>278</v>
      </c>
      <c r="C1662" s="55">
        <v>8000</v>
      </c>
      <c r="D1662" s="55" t="s">
        <v>14</v>
      </c>
      <c r="E1662" s="53">
        <v>214</v>
      </c>
      <c r="F1662" s="53">
        <v>214.9</v>
      </c>
      <c r="G1662" s="53">
        <v>0</v>
      </c>
      <c r="H1662" s="54">
        <f t="shared" si="1632"/>
        <v>7200.00000000005</v>
      </c>
      <c r="I1662" s="54">
        <v>0</v>
      </c>
      <c r="J1662" s="54">
        <f t="shared" si="1631"/>
        <v>7200.00000000005</v>
      </c>
    </row>
    <row r="1663" s="6" customFormat="1" customHeight="1" spans="1:10">
      <c r="A1663" s="62">
        <v>43171</v>
      </c>
      <c r="B1663" s="30" t="s">
        <v>333</v>
      </c>
      <c r="C1663" s="55">
        <v>18000</v>
      </c>
      <c r="D1663" s="55" t="s">
        <v>14</v>
      </c>
      <c r="E1663" s="53">
        <v>106.5</v>
      </c>
      <c r="F1663" s="53">
        <v>105.8</v>
      </c>
      <c r="G1663" s="53">
        <v>0</v>
      </c>
      <c r="H1663" s="54">
        <f t="shared" si="1632"/>
        <v>-12600.0000000001</v>
      </c>
      <c r="I1663" s="54">
        <v>0</v>
      </c>
      <c r="J1663" s="54">
        <f t="shared" si="1631"/>
        <v>-12600.0000000001</v>
      </c>
    </row>
    <row r="1664" s="6" customFormat="1" customHeight="1" spans="1:10">
      <c r="A1664" s="62">
        <v>43168</v>
      </c>
      <c r="B1664" s="30" t="s">
        <v>350</v>
      </c>
      <c r="C1664" s="55">
        <v>4000</v>
      </c>
      <c r="D1664" s="55" t="s">
        <v>14</v>
      </c>
      <c r="E1664" s="53">
        <v>285</v>
      </c>
      <c r="F1664" s="53">
        <v>287</v>
      </c>
      <c r="G1664" s="53">
        <v>0</v>
      </c>
      <c r="H1664" s="54">
        <f t="shared" si="1632"/>
        <v>8000</v>
      </c>
      <c r="I1664" s="54">
        <v>0</v>
      </c>
      <c r="J1664" s="54">
        <f t="shared" si="1631"/>
        <v>8000</v>
      </c>
    </row>
    <row r="1665" s="6" customFormat="1" customHeight="1" spans="1:10">
      <c r="A1665" s="62">
        <v>43167</v>
      </c>
      <c r="B1665" s="30" t="s">
        <v>387</v>
      </c>
      <c r="C1665" s="55">
        <v>4000</v>
      </c>
      <c r="D1665" s="55" t="s">
        <v>14</v>
      </c>
      <c r="E1665" s="53">
        <v>396</v>
      </c>
      <c r="F1665" s="53">
        <v>398</v>
      </c>
      <c r="G1665" s="53">
        <v>0</v>
      </c>
      <c r="H1665" s="54">
        <f t="shared" si="1632"/>
        <v>8000</v>
      </c>
      <c r="I1665" s="54">
        <v>0</v>
      </c>
      <c r="J1665" s="54">
        <f t="shared" si="1631"/>
        <v>8000</v>
      </c>
    </row>
    <row r="1666" s="6" customFormat="1" customHeight="1" spans="1:10">
      <c r="A1666" s="62">
        <v>43166</v>
      </c>
      <c r="B1666" s="30" t="s">
        <v>338</v>
      </c>
      <c r="C1666" s="55">
        <v>8000</v>
      </c>
      <c r="D1666" s="55" t="s">
        <v>14</v>
      </c>
      <c r="E1666" s="53">
        <v>96</v>
      </c>
      <c r="F1666" s="53">
        <v>97</v>
      </c>
      <c r="G1666" s="53">
        <v>0</v>
      </c>
      <c r="H1666" s="54">
        <f t="shared" si="1632"/>
        <v>8000</v>
      </c>
      <c r="I1666" s="54">
        <v>0</v>
      </c>
      <c r="J1666" s="54">
        <f t="shared" si="1631"/>
        <v>8000</v>
      </c>
    </row>
    <row r="1667" s="6" customFormat="1" customHeight="1" spans="1:10">
      <c r="A1667" s="62">
        <v>43165</v>
      </c>
      <c r="B1667" s="30" t="s">
        <v>305</v>
      </c>
      <c r="C1667" s="55">
        <v>14000</v>
      </c>
      <c r="D1667" s="55" t="s">
        <v>14</v>
      </c>
      <c r="E1667" s="53">
        <v>142</v>
      </c>
      <c r="F1667" s="53">
        <v>143</v>
      </c>
      <c r="G1667" s="53">
        <v>0</v>
      </c>
      <c r="H1667" s="54">
        <f t="shared" si="1632"/>
        <v>14000</v>
      </c>
      <c r="I1667" s="54">
        <v>0</v>
      </c>
      <c r="J1667" s="54">
        <f t="shared" si="1631"/>
        <v>14000</v>
      </c>
    </row>
    <row r="1668" s="6" customFormat="1" customHeight="1" spans="1:10">
      <c r="A1668" s="62">
        <v>43164</v>
      </c>
      <c r="B1668" s="30" t="s">
        <v>386</v>
      </c>
      <c r="C1668" s="55">
        <v>12000</v>
      </c>
      <c r="D1668" s="55" t="s">
        <v>16</v>
      </c>
      <c r="E1668" s="53">
        <v>112</v>
      </c>
      <c r="F1668" s="53">
        <v>111</v>
      </c>
      <c r="G1668" s="53">
        <v>0</v>
      </c>
      <c r="H1668" s="54">
        <f>(E1668-F1668)*C1668</f>
        <v>12000</v>
      </c>
      <c r="I1668" s="54">
        <v>0</v>
      </c>
      <c r="J1668" s="54">
        <f t="shared" si="1631"/>
        <v>12000</v>
      </c>
    </row>
    <row r="1669" s="6" customFormat="1" customHeight="1" spans="1:10">
      <c r="A1669" s="62">
        <v>43160</v>
      </c>
      <c r="B1669" s="30" t="s">
        <v>282</v>
      </c>
      <c r="C1669" s="55">
        <v>1100</v>
      </c>
      <c r="D1669" s="55" t="s">
        <v>14</v>
      </c>
      <c r="E1669" s="53">
        <v>1235</v>
      </c>
      <c r="F1669" s="53">
        <v>1244</v>
      </c>
      <c r="G1669" s="53">
        <v>0</v>
      </c>
      <c r="H1669" s="54">
        <f t="shared" ref="H1669" si="1635">(F1669-E1669)*C1669</f>
        <v>9900</v>
      </c>
      <c r="I1669" s="54">
        <v>0</v>
      </c>
      <c r="J1669" s="54">
        <f t="shared" si="1631"/>
        <v>9900</v>
      </c>
    </row>
    <row r="1670" s="6" customFormat="1" customHeight="1" spans="1:10">
      <c r="A1670" s="64"/>
      <c r="B1670" s="65"/>
      <c r="C1670" s="66"/>
      <c r="D1670" s="66"/>
      <c r="E1670" s="65"/>
      <c r="F1670" s="65" t="s">
        <v>356</v>
      </c>
      <c r="G1670" s="65"/>
      <c r="H1670" s="65">
        <f>SUM(H1647:H1669)</f>
        <v>110050</v>
      </c>
      <c r="I1670" s="65" t="s">
        <v>250</v>
      </c>
      <c r="J1670" s="65">
        <f>SUM(J1647:J1669)</f>
        <v>173300</v>
      </c>
    </row>
    <row r="1671" s="6" customFormat="1" customHeight="1" spans="1:10">
      <c r="A1671" s="62"/>
      <c r="B1671" s="30"/>
      <c r="C1671" s="55"/>
      <c r="D1671" s="55"/>
      <c r="E1671" s="53"/>
      <c r="F1671" s="53"/>
      <c r="G1671" s="53"/>
      <c r="H1671" s="54"/>
      <c r="I1671" s="54"/>
      <c r="J1671" s="54"/>
    </row>
    <row r="1672" s="6" customFormat="1" customHeight="1" spans="1:10">
      <c r="A1672" s="67"/>
      <c r="B1672" s="68"/>
      <c r="C1672" s="68"/>
      <c r="D1672" s="69"/>
      <c r="E1672" s="69"/>
      <c r="F1672" s="70">
        <v>43132</v>
      </c>
      <c r="G1672" s="68"/>
      <c r="H1672" s="68"/>
      <c r="I1672" s="71"/>
      <c r="J1672" s="71"/>
    </row>
    <row r="1673" s="6" customFormat="1" customHeight="1" spans="1:10">
      <c r="A1673" s="62">
        <v>43159</v>
      </c>
      <c r="B1673" s="30" t="s">
        <v>305</v>
      </c>
      <c r="C1673" s="55">
        <v>14000</v>
      </c>
      <c r="D1673" s="55" t="s">
        <v>14</v>
      </c>
      <c r="E1673" s="53">
        <v>139.5</v>
      </c>
      <c r="F1673" s="53">
        <v>140.25</v>
      </c>
      <c r="G1673" s="53">
        <v>0</v>
      </c>
      <c r="H1673" s="54">
        <f t="shared" ref="H1673:H1684" si="1636">(F1673-E1673)*C1673</f>
        <v>10500</v>
      </c>
      <c r="I1673" s="54">
        <v>0</v>
      </c>
      <c r="J1673" s="54">
        <f t="shared" ref="J1673:J1703" si="1637">(I1673+H1673)</f>
        <v>10500</v>
      </c>
    </row>
    <row r="1674" s="6" customFormat="1" customHeight="1" spans="1:10">
      <c r="A1674" s="62">
        <v>43159</v>
      </c>
      <c r="B1674" s="30" t="s">
        <v>387</v>
      </c>
      <c r="C1674" s="55">
        <v>4000</v>
      </c>
      <c r="D1674" s="55" t="s">
        <v>14</v>
      </c>
      <c r="E1674" s="53">
        <v>419.5</v>
      </c>
      <c r="F1674" s="53">
        <v>421.5</v>
      </c>
      <c r="G1674" s="53">
        <v>0</v>
      </c>
      <c r="H1674" s="54">
        <f t="shared" si="1636"/>
        <v>8000</v>
      </c>
      <c r="I1674" s="54">
        <v>0</v>
      </c>
      <c r="J1674" s="54">
        <f t="shared" si="1637"/>
        <v>8000</v>
      </c>
    </row>
    <row r="1675" s="6" customFormat="1" customHeight="1" spans="1:10">
      <c r="A1675" s="62">
        <v>43159</v>
      </c>
      <c r="B1675" s="30" t="s">
        <v>388</v>
      </c>
      <c r="C1675" s="55">
        <v>7000</v>
      </c>
      <c r="D1675" s="55" t="s">
        <v>14</v>
      </c>
      <c r="E1675" s="53">
        <v>158.5</v>
      </c>
      <c r="F1675" s="53">
        <v>159.5</v>
      </c>
      <c r="G1675" s="53">
        <v>0</v>
      </c>
      <c r="H1675" s="54">
        <f t="shared" si="1636"/>
        <v>7000</v>
      </c>
      <c r="I1675" s="54">
        <v>0</v>
      </c>
      <c r="J1675" s="54">
        <f t="shared" si="1637"/>
        <v>7000</v>
      </c>
    </row>
    <row r="1676" s="6" customFormat="1" customHeight="1" spans="1:10">
      <c r="A1676" s="62">
        <v>43158</v>
      </c>
      <c r="B1676" s="30" t="s">
        <v>340</v>
      </c>
      <c r="C1676" s="55">
        <v>3000</v>
      </c>
      <c r="D1676" s="55" t="s">
        <v>14</v>
      </c>
      <c r="E1676" s="53">
        <v>345</v>
      </c>
      <c r="F1676" s="53">
        <v>347.7</v>
      </c>
      <c r="G1676" s="53">
        <v>0</v>
      </c>
      <c r="H1676" s="54">
        <f t="shared" si="1636"/>
        <v>8099.99999999997</v>
      </c>
      <c r="I1676" s="54">
        <v>0</v>
      </c>
      <c r="J1676" s="54">
        <f t="shared" si="1637"/>
        <v>8099.99999999997</v>
      </c>
    </row>
    <row r="1677" s="6" customFormat="1" customHeight="1" spans="1:10">
      <c r="A1677" s="62">
        <v>43157</v>
      </c>
      <c r="B1677" s="30" t="s">
        <v>349</v>
      </c>
      <c r="C1677" s="55">
        <v>7000</v>
      </c>
      <c r="D1677" s="55" t="s">
        <v>14</v>
      </c>
      <c r="E1677" s="53">
        <v>162</v>
      </c>
      <c r="F1677" s="53">
        <v>163.5</v>
      </c>
      <c r="G1677" s="53">
        <v>0</v>
      </c>
      <c r="H1677" s="54">
        <f t="shared" si="1636"/>
        <v>10500</v>
      </c>
      <c r="I1677" s="54">
        <v>0</v>
      </c>
      <c r="J1677" s="54">
        <f t="shared" si="1637"/>
        <v>10500</v>
      </c>
    </row>
    <row r="1678" s="6" customFormat="1" customHeight="1" spans="1:10">
      <c r="A1678" s="62">
        <v>43154</v>
      </c>
      <c r="B1678" s="30" t="s">
        <v>58</v>
      </c>
      <c r="C1678" s="55">
        <v>3000</v>
      </c>
      <c r="D1678" s="55" t="s">
        <v>14</v>
      </c>
      <c r="E1678" s="53">
        <v>316.5</v>
      </c>
      <c r="F1678" s="53">
        <v>318.7</v>
      </c>
      <c r="G1678" s="53">
        <v>0</v>
      </c>
      <c r="H1678" s="54">
        <f t="shared" si="1636"/>
        <v>6599.99999999997</v>
      </c>
      <c r="I1678" s="54">
        <v>0</v>
      </c>
      <c r="J1678" s="54">
        <f t="shared" si="1637"/>
        <v>6599.99999999997</v>
      </c>
    </row>
    <row r="1679" s="6" customFormat="1" customHeight="1" spans="1:10">
      <c r="A1679" s="62">
        <v>43153</v>
      </c>
      <c r="B1679" s="30" t="s">
        <v>293</v>
      </c>
      <c r="C1679" s="55">
        <v>8000</v>
      </c>
      <c r="D1679" s="55" t="s">
        <v>14</v>
      </c>
      <c r="E1679" s="53">
        <v>146.5</v>
      </c>
      <c r="F1679" s="53">
        <v>145</v>
      </c>
      <c r="G1679" s="53">
        <v>0</v>
      </c>
      <c r="H1679" s="54">
        <f t="shared" si="1636"/>
        <v>-12000</v>
      </c>
      <c r="I1679" s="54">
        <v>0</v>
      </c>
      <c r="J1679" s="54">
        <f t="shared" si="1637"/>
        <v>-12000</v>
      </c>
    </row>
    <row r="1680" s="6" customFormat="1" customHeight="1" spans="1:10">
      <c r="A1680" s="62">
        <v>43153</v>
      </c>
      <c r="B1680" s="30" t="s">
        <v>112</v>
      </c>
      <c r="C1680" s="55">
        <v>5000</v>
      </c>
      <c r="D1680" s="55" t="s">
        <v>14</v>
      </c>
      <c r="E1680" s="53">
        <v>398.2</v>
      </c>
      <c r="F1680" s="53">
        <v>400</v>
      </c>
      <c r="G1680" s="53">
        <v>402</v>
      </c>
      <c r="H1680" s="54">
        <f t="shared" si="1636"/>
        <v>9000.00000000006</v>
      </c>
      <c r="I1680" s="54">
        <f t="shared" ref="I1680:I1681" si="1638">(G1680-F1680)*C1680</f>
        <v>10000</v>
      </c>
      <c r="J1680" s="54">
        <f t="shared" si="1637"/>
        <v>19000.0000000001</v>
      </c>
    </row>
    <row r="1681" s="6" customFormat="1" customHeight="1" spans="1:10">
      <c r="A1681" s="62">
        <v>43152</v>
      </c>
      <c r="B1681" s="30" t="s">
        <v>293</v>
      </c>
      <c r="C1681" s="55">
        <v>8000</v>
      </c>
      <c r="D1681" s="55" t="s">
        <v>14</v>
      </c>
      <c r="E1681" s="53">
        <v>143.5</v>
      </c>
      <c r="F1681" s="53">
        <v>144.5</v>
      </c>
      <c r="G1681" s="53">
        <v>145.5</v>
      </c>
      <c r="H1681" s="54">
        <f t="shared" si="1636"/>
        <v>8000</v>
      </c>
      <c r="I1681" s="54">
        <f t="shared" si="1638"/>
        <v>8000</v>
      </c>
      <c r="J1681" s="54">
        <f t="shared" si="1637"/>
        <v>16000</v>
      </c>
    </row>
    <row r="1682" s="6" customFormat="1" customHeight="1" spans="1:10">
      <c r="A1682" s="62">
        <v>43151</v>
      </c>
      <c r="B1682" s="30" t="s">
        <v>270</v>
      </c>
      <c r="C1682" s="55">
        <v>4000</v>
      </c>
      <c r="D1682" s="55" t="s">
        <v>14</v>
      </c>
      <c r="E1682" s="53">
        <v>207.5</v>
      </c>
      <c r="F1682" s="53">
        <v>209.5</v>
      </c>
      <c r="G1682" s="53">
        <v>0</v>
      </c>
      <c r="H1682" s="54">
        <f t="shared" si="1636"/>
        <v>8000</v>
      </c>
      <c r="I1682" s="54">
        <v>0</v>
      </c>
      <c r="J1682" s="54">
        <f t="shared" si="1637"/>
        <v>8000</v>
      </c>
    </row>
    <row r="1683" s="6" customFormat="1" customHeight="1" spans="1:10">
      <c r="A1683" s="62">
        <v>43150</v>
      </c>
      <c r="B1683" s="30" t="s">
        <v>270</v>
      </c>
      <c r="C1683" s="55">
        <v>4000</v>
      </c>
      <c r="D1683" s="55" t="s">
        <v>14</v>
      </c>
      <c r="E1683" s="53">
        <v>206</v>
      </c>
      <c r="F1683" s="53">
        <v>207.5</v>
      </c>
      <c r="G1683" s="53">
        <v>0</v>
      </c>
      <c r="H1683" s="54">
        <f t="shared" si="1636"/>
        <v>6000</v>
      </c>
      <c r="I1683" s="54">
        <v>0</v>
      </c>
      <c r="J1683" s="54">
        <f t="shared" si="1637"/>
        <v>6000</v>
      </c>
    </row>
    <row r="1684" s="6" customFormat="1" customHeight="1" spans="1:10">
      <c r="A1684" s="62">
        <v>43147</v>
      </c>
      <c r="B1684" s="30" t="s">
        <v>303</v>
      </c>
      <c r="C1684" s="55">
        <v>14000</v>
      </c>
      <c r="D1684" s="55" t="s">
        <v>14</v>
      </c>
      <c r="E1684" s="53">
        <v>109.5</v>
      </c>
      <c r="F1684" s="53">
        <v>110.5</v>
      </c>
      <c r="G1684" s="53">
        <v>0</v>
      </c>
      <c r="H1684" s="54">
        <f t="shared" si="1636"/>
        <v>14000</v>
      </c>
      <c r="I1684" s="54">
        <v>0</v>
      </c>
      <c r="J1684" s="54">
        <f t="shared" si="1637"/>
        <v>14000</v>
      </c>
    </row>
    <row r="1685" s="6" customFormat="1" customHeight="1" spans="1:10">
      <c r="A1685" s="62">
        <v>43147</v>
      </c>
      <c r="B1685" s="30" t="s">
        <v>239</v>
      </c>
      <c r="C1685" s="55">
        <v>10000</v>
      </c>
      <c r="D1685" s="55" t="s">
        <v>14</v>
      </c>
      <c r="E1685" s="53">
        <v>228</v>
      </c>
      <c r="F1685" s="53">
        <v>229.5</v>
      </c>
      <c r="G1685" s="53">
        <v>0</v>
      </c>
      <c r="H1685" s="54">
        <f>(E1685-F1685)*C1685</f>
        <v>-15000</v>
      </c>
      <c r="I1685" s="54">
        <v>0</v>
      </c>
      <c r="J1685" s="54">
        <f t="shared" si="1637"/>
        <v>-15000</v>
      </c>
    </row>
    <row r="1686" s="6" customFormat="1" customHeight="1" spans="1:10">
      <c r="A1686" s="62">
        <v>43146</v>
      </c>
      <c r="B1686" s="30" t="s">
        <v>270</v>
      </c>
      <c r="C1686" s="55">
        <v>4000</v>
      </c>
      <c r="D1686" s="55" t="s">
        <v>14</v>
      </c>
      <c r="E1686" s="53">
        <v>525</v>
      </c>
      <c r="F1686" s="53">
        <v>521.25</v>
      </c>
      <c r="G1686" s="53">
        <v>28.8</v>
      </c>
      <c r="H1686" s="54">
        <f t="shared" ref="H1686:H1703" si="1639">(F1686-E1686)*C1686</f>
        <v>-15000</v>
      </c>
      <c r="I1686" s="54">
        <v>0</v>
      </c>
      <c r="J1686" s="54">
        <f t="shared" si="1637"/>
        <v>-15000</v>
      </c>
    </row>
    <row r="1687" s="6" customFormat="1" customHeight="1" spans="1:10">
      <c r="A1687" s="62">
        <v>43146</v>
      </c>
      <c r="B1687" s="30" t="s">
        <v>266</v>
      </c>
      <c r="C1687" s="55">
        <v>1000</v>
      </c>
      <c r="D1687" s="55" t="s">
        <v>14</v>
      </c>
      <c r="E1687" s="53">
        <v>1842</v>
      </c>
      <c r="F1687" s="53">
        <v>1850</v>
      </c>
      <c r="G1687" s="53">
        <v>28.8</v>
      </c>
      <c r="H1687" s="54">
        <f t="shared" si="1639"/>
        <v>8000</v>
      </c>
      <c r="I1687" s="54">
        <v>0</v>
      </c>
      <c r="J1687" s="54">
        <f t="shared" si="1637"/>
        <v>8000</v>
      </c>
    </row>
    <row r="1688" s="6" customFormat="1" customHeight="1" spans="1:10">
      <c r="A1688" s="62">
        <v>43145</v>
      </c>
      <c r="B1688" s="30" t="s">
        <v>389</v>
      </c>
      <c r="C1688" s="55">
        <v>40000</v>
      </c>
      <c r="D1688" s="55" t="s">
        <v>14</v>
      </c>
      <c r="E1688" s="53">
        <v>28.05</v>
      </c>
      <c r="F1688" s="53">
        <v>28.4</v>
      </c>
      <c r="G1688" s="53">
        <v>28.8</v>
      </c>
      <c r="H1688" s="54">
        <f t="shared" si="1639"/>
        <v>13999.9999999999</v>
      </c>
      <c r="I1688" s="54">
        <f t="shared" ref="I1688" si="1640">(G1688-F1688)*C1688</f>
        <v>16000.0000000001</v>
      </c>
      <c r="J1688" s="54">
        <f t="shared" si="1637"/>
        <v>30000</v>
      </c>
    </row>
    <row r="1689" s="6" customFormat="1" customHeight="1" spans="1:10">
      <c r="A1689" s="62">
        <v>43145</v>
      </c>
      <c r="B1689" s="30" t="s">
        <v>305</v>
      </c>
      <c r="C1689" s="55">
        <v>14000</v>
      </c>
      <c r="D1689" s="55" t="s">
        <v>14</v>
      </c>
      <c r="E1689" s="53">
        <v>137</v>
      </c>
      <c r="F1689" s="53">
        <v>137.5</v>
      </c>
      <c r="G1689" s="53">
        <v>0</v>
      </c>
      <c r="H1689" s="54">
        <f t="shared" si="1639"/>
        <v>7000</v>
      </c>
      <c r="I1689" s="54">
        <v>0</v>
      </c>
      <c r="J1689" s="54">
        <f t="shared" si="1637"/>
        <v>7000</v>
      </c>
    </row>
    <row r="1690" s="6" customFormat="1" customHeight="1" spans="1:10">
      <c r="A1690" s="62">
        <v>43145</v>
      </c>
      <c r="B1690" s="30" t="s">
        <v>270</v>
      </c>
      <c r="C1690" s="55">
        <v>8000</v>
      </c>
      <c r="D1690" s="55" t="s">
        <v>14</v>
      </c>
      <c r="E1690" s="53">
        <v>522.5</v>
      </c>
      <c r="F1690" s="53">
        <v>520</v>
      </c>
      <c r="G1690" s="53">
        <v>0</v>
      </c>
      <c r="H1690" s="54">
        <f t="shared" si="1639"/>
        <v>-20000</v>
      </c>
      <c r="I1690" s="54">
        <v>0</v>
      </c>
      <c r="J1690" s="54">
        <f t="shared" si="1637"/>
        <v>-20000</v>
      </c>
    </row>
    <row r="1691" s="6" customFormat="1" customHeight="1" spans="1:10">
      <c r="A1691" s="62">
        <v>43143</v>
      </c>
      <c r="B1691" s="30" t="s">
        <v>390</v>
      </c>
      <c r="C1691" s="55">
        <v>6000</v>
      </c>
      <c r="D1691" s="55" t="s">
        <v>14</v>
      </c>
      <c r="E1691" s="53">
        <v>224</v>
      </c>
      <c r="F1691" s="53">
        <v>224</v>
      </c>
      <c r="G1691" s="53">
        <v>0</v>
      </c>
      <c r="H1691" s="54">
        <f t="shared" si="1639"/>
        <v>0</v>
      </c>
      <c r="I1691" s="54">
        <v>0</v>
      </c>
      <c r="J1691" s="54">
        <f t="shared" si="1637"/>
        <v>0</v>
      </c>
    </row>
    <row r="1692" s="6" customFormat="1" customHeight="1" spans="1:10">
      <c r="A1692" s="62">
        <v>43140</v>
      </c>
      <c r="B1692" s="30" t="s">
        <v>305</v>
      </c>
      <c r="C1692" s="55">
        <v>14000</v>
      </c>
      <c r="D1692" s="55" t="s">
        <v>14</v>
      </c>
      <c r="E1692" s="53">
        <v>133.5</v>
      </c>
      <c r="F1692" s="53">
        <v>134.25</v>
      </c>
      <c r="G1692" s="53">
        <v>135</v>
      </c>
      <c r="H1692" s="54">
        <f t="shared" si="1639"/>
        <v>10500</v>
      </c>
      <c r="I1692" s="54">
        <f t="shared" ref="I1692:I1698" si="1641">(G1692-F1692)*C1692</f>
        <v>10500</v>
      </c>
      <c r="J1692" s="54">
        <f t="shared" si="1637"/>
        <v>21000</v>
      </c>
    </row>
    <row r="1693" s="6" customFormat="1" customHeight="1" spans="1:10">
      <c r="A1693" s="62">
        <v>43139</v>
      </c>
      <c r="B1693" s="30" t="s">
        <v>387</v>
      </c>
      <c r="C1693" s="55">
        <v>8000</v>
      </c>
      <c r="D1693" s="55" t="s">
        <v>14</v>
      </c>
      <c r="E1693" s="53">
        <v>395</v>
      </c>
      <c r="F1693" s="53">
        <v>397</v>
      </c>
      <c r="G1693" s="53">
        <v>399</v>
      </c>
      <c r="H1693" s="54">
        <f t="shared" si="1639"/>
        <v>16000</v>
      </c>
      <c r="I1693" s="54">
        <f t="shared" si="1641"/>
        <v>16000</v>
      </c>
      <c r="J1693" s="54">
        <f t="shared" si="1637"/>
        <v>32000</v>
      </c>
    </row>
    <row r="1694" s="6" customFormat="1" customHeight="1" spans="1:10">
      <c r="A1694" s="62">
        <v>43139</v>
      </c>
      <c r="B1694" s="30" t="s">
        <v>239</v>
      </c>
      <c r="C1694" s="55">
        <v>10000</v>
      </c>
      <c r="D1694" s="55" t="s">
        <v>14</v>
      </c>
      <c r="E1694" s="53">
        <v>233</v>
      </c>
      <c r="F1694" s="53">
        <v>234</v>
      </c>
      <c r="G1694" s="53">
        <v>234.5</v>
      </c>
      <c r="H1694" s="54">
        <f t="shared" si="1639"/>
        <v>10000</v>
      </c>
      <c r="I1694" s="54">
        <f t="shared" si="1641"/>
        <v>5000</v>
      </c>
      <c r="J1694" s="54">
        <f t="shared" si="1637"/>
        <v>15000</v>
      </c>
    </row>
    <row r="1695" s="6" customFormat="1" customHeight="1" spans="1:10">
      <c r="A1695" s="62">
        <v>43138</v>
      </c>
      <c r="B1695" s="30" t="s">
        <v>373</v>
      </c>
      <c r="C1695" s="55">
        <v>8000</v>
      </c>
      <c r="D1695" s="55" t="s">
        <v>14</v>
      </c>
      <c r="E1695" s="53">
        <v>214</v>
      </c>
      <c r="F1695" s="53">
        <v>215</v>
      </c>
      <c r="G1695" s="53">
        <v>216</v>
      </c>
      <c r="H1695" s="54">
        <f t="shared" si="1639"/>
        <v>8000</v>
      </c>
      <c r="I1695" s="54">
        <f t="shared" si="1641"/>
        <v>8000</v>
      </c>
      <c r="J1695" s="54">
        <f t="shared" si="1637"/>
        <v>16000</v>
      </c>
    </row>
    <row r="1696" s="6" customFormat="1" customHeight="1" spans="1:10">
      <c r="A1696" s="62">
        <v>43138</v>
      </c>
      <c r="B1696" s="30" t="s">
        <v>305</v>
      </c>
      <c r="C1696" s="55">
        <v>14000</v>
      </c>
      <c r="D1696" s="55" t="s">
        <v>14</v>
      </c>
      <c r="E1696" s="53">
        <v>132</v>
      </c>
      <c r="F1696" s="53">
        <v>132.7</v>
      </c>
      <c r="G1696" s="53">
        <v>133.5</v>
      </c>
      <c r="H1696" s="54">
        <f t="shared" si="1639"/>
        <v>9799.99999999984</v>
      </c>
      <c r="I1696" s="54">
        <f t="shared" si="1641"/>
        <v>11200.0000000002</v>
      </c>
      <c r="J1696" s="54">
        <f t="shared" si="1637"/>
        <v>21000</v>
      </c>
    </row>
    <row r="1697" s="6" customFormat="1" customHeight="1" spans="1:10">
      <c r="A1697" s="62">
        <v>43137</v>
      </c>
      <c r="B1697" s="30" t="s">
        <v>223</v>
      </c>
      <c r="C1697" s="55">
        <v>6000</v>
      </c>
      <c r="D1697" s="55" t="s">
        <v>14</v>
      </c>
      <c r="E1697" s="53">
        <v>244</v>
      </c>
      <c r="F1697" s="53">
        <v>245</v>
      </c>
      <c r="G1697" s="53">
        <v>246</v>
      </c>
      <c r="H1697" s="54">
        <f t="shared" si="1639"/>
        <v>6000</v>
      </c>
      <c r="I1697" s="54">
        <f t="shared" si="1641"/>
        <v>6000</v>
      </c>
      <c r="J1697" s="54">
        <f t="shared" si="1637"/>
        <v>12000</v>
      </c>
    </row>
    <row r="1698" s="6" customFormat="1" customHeight="1" spans="1:10">
      <c r="A1698" s="62">
        <v>43137</v>
      </c>
      <c r="B1698" s="30" t="s">
        <v>112</v>
      </c>
      <c r="C1698" s="55">
        <v>5000</v>
      </c>
      <c r="D1698" s="55" t="s">
        <v>14</v>
      </c>
      <c r="E1698" s="53">
        <v>399</v>
      </c>
      <c r="F1698" s="53">
        <v>401</v>
      </c>
      <c r="G1698" s="53">
        <v>403</v>
      </c>
      <c r="H1698" s="54">
        <f t="shared" si="1639"/>
        <v>10000</v>
      </c>
      <c r="I1698" s="54">
        <f t="shared" si="1641"/>
        <v>10000</v>
      </c>
      <c r="J1698" s="54">
        <f t="shared" si="1637"/>
        <v>20000</v>
      </c>
    </row>
    <row r="1699" s="6" customFormat="1" customHeight="1" spans="1:10">
      <c r="A1699" s="62">
        <v>43137</v>
      </c>
      <c r="B1699" s="30" t="s">
        <v>376</v>
      </c>
      <c r="C1699" s="55">
        <v>5000</v>
      </c>
      <c r="D1699" s="55" t="s">
        <v>14</v>
      </c>
      <c r="E1699" s="53">
        <v>213</v>
      </c>
      <c r="F1699" s="53">
        <v>213</v>
      </c>
      <c r="G1699" s="53">
        <v>0</v>
      </c>
      <c r="H1699" s="54">
        <f t="shared" si="1639"/>
        <v>0</v>
      </c>
      <c r="I1699" s="54">
        <v>0</v>
      </c>
      <c r="J1699" s="54">
        <f t="shared" si="1637"/>
        <v>0</v>
      </c>
    </row>
    <row r="1700" s="6" customFormat="1" customHeight="1" spans="1:10">
      <c r="A1700" s="62">
        <v>43136</v>
      </c>
      <c r="B1700" s="30" t="s">
        <v>333</v>
      </c>
      <c r="C1700" s="55">
        <v>18000</v>
      </c>
      <c r="D1700" s="55" t="s">
        <v>14</v>
      </c>
      <c r="E1700" s="53">
        <v>119.15</v>
      </c>
      <c r="F1700" s="53">
        <v>119.7</v>
      </c>
      <c r="G1700" s="53">
        <v>120.5</v>
      </c>
      <c r="H1700" s="54">
        <f t="shared" si="1639"/>
        <v>9899.99999999995</v>
      </c>
      <c r="I1700" s="54">
        <f>(G1700-F1700)*C1700</f>
        <v>14399.9999999999</v>
      </c>
      <c r="J1700" s="54">
        <f t="shared" si="1637"/>
        <v>24299.9999999999</v>
      </c>
    </row>
    <row r="1701" s="6" customFormat="1" customHeight="1" spans="1:10">
      <c r="A1701" s="62">
        <v>43136</v>
      </c>
      <c r="B1701" s="30" t="s">
        <v>278</v>
      </c>
      <c r="C1701" s="55">
        <v>8000</v>
      </c>
      <c r="D1701" s="55" t="s">
        <v>14</v>
      </c>
      <c r="E1701" s="53">
        <v>208</v>
      </c>
      <c r="F1701" s="53">
        <v>208.95</v>
      </c>
      <c r="G1701" s="53">
        <v>0</v>
      </c>
      <c r="H1701" s="54">
        <f t="shared" si="1639"/>
        <v>7599.99999999991</v>
      </c>
      <c r="I1701" s="54">
        <v>0</v>
      </c>
      <c r="J1701" s="54">
        <f t="shared" si="1637"/>
        <v>7599.99999999991</v>
      </c>
    </row>
    <row r="1702" s="6" customFormat="1" customHeight="1" spans="1:10">
      <c r="A1702" s="62">
        <v>43133</v>
      </c>
      <c r="B1702" s="30" t="s">
        <v>305</v>
      </c>
      <c r="C1702" s="55">
        <v>14000</v>
      </c>
      <c r="D1702" s="55" t="s">
        <v>14</v>
      </c>
      <c r="E1702" s="53">
        <v>124.5</v>
      </c>
      <c r="F1702" s="53">
        <v>125.25</v>
      </c>
      <c r="G1702" s="53">
        <v>126</v>
      </c>
      <c r="H1702" s="54">
        <f t="shared" si="1639"/>
        <v>10500</v>
      </c>
      <c r="I1702" s="54">
        <f t="shared" ref="I1702:I1703" si="1642">(G1702-F1702)*C1702</f>
        <v>10500</v>
      </c>
      <c r="J1702" s="54">
        <f t="shared" si="1637"/>
        <v>21000</v>
      </c>
    </row>
    <row r="1703" s="6" customFormat="1" customHeight="1" spans="1:10">
      <c r="A1703" s="62">
        <v>43133</v>
      </c>
      <c r="B1703" s="30" t="s">
        <v>239</v>
      </c>
      <c r="C1703" s="55">
        <v>10000</v>
      </c>
      <c r="D1703" s="55" t="s">
        <v>14</v>
      </c>
      <c r="E1703" s="53">
        <v>228</v>
      </c>
      <c r="F1703" s="53">
        <v>229</v>
      </c>
      <c r="G1703" s="53">
        <v>230</v>
      </c>
      <c r="H1703" s="54">
        <f t="shared" si="1639"/>
        <v>10000</v>
      </c>
      <c r="I1703" s="54">
        <f t="shared" si="1642"/>
        <v>10000</v>
      </c>
      <c r="J1703" s="54">
        <f t="shared" si="1637"/>
        <v>20000</v>
      </c>
    </row>
    <row r="1704" s="6" customFormat="1" customHeight="1" spans="1:10">
      <c r="A1704" s="64"/>
      <c r="B1704" s="65"/>
      <c r="C1704" s="66"/>
      <c r="D1704" s="66"/>
      <c r="E1704" s="65"/>
      <c r="F1704" s="65" t="s">
        <v>356</v>
      </c>
      <c r="G1704" s="65"/>
      <c r="H1704" s="65">
        <f>SUM(H1673:H1703)</f>
        <v>171000</v>
      </c>
      <c r="I1704" s="65" t="s">
        <v>250</v>
      </c>
      <c r="J1704" s="65">
        <f>SUM(J1673:J1703)</f>
        <v>306600</v>
      </c>
    </row>
    <row r="1705" s="6" customFormat="1" customHeight="1" spans="1:10">
      <c r="A1705" s="62"/>
      <c r="B1705" s="30"/>
      <c r="C1705" s="55"/>
      <c r="D1705" s="55"/>
      <c r="E1705" s="53"/>
      <c r="F1705" s="53"/>
      <c r="G1705" s="53"/>
      <c r="H1705" s="54"/>
      <c r="I1705" s="54"/>
      <c r="J1705" s="54"/>
    </row>
    <row r="1706" s="6" customFormat="1" customHeight="1" spans="1:10">
      <c r="A1706" s="67"/>
      <c r="B1706" s="68"/>
      <c r="C1706" s="68"/>
      <c r="D1706" s="69"/>
      <c r="E1706" s="69"/>
      <c r="F1706" s="70">
        <v>43101</v>
      </c>
      <c r="G1706" s="68"/>
      <c r="H1706" s="68"/>
      <c r="I1706" s="71"/>
      <c r="J1706" s="71"/>
    </row>
    <row r="1707" s="6" customFormat="1" customHeight="1" spans="1:10">
      <c r="A1707" s="62">
        <v>43131</v>
      </c>
      <c r="B1707" s="30" t="s">
        <v>320</v>
      </c>
      <c r="C1707" s="55">
        <v>1600</v>
      </c>
      <c r="D1707" s="55" t="s">
        <v>16</v>
      </c>
      <c r="E1707" s="53">
        <v>1050</v>
      </c>
      <c r="F1707" s="53">
        <v>1050</v>
      </c>
      <c r="G1707" s="53">
        <v>0</v>
      </c>
      <c r="H1707" s="54">
        <f t="shared" ref="H1707:H1720" si="1643">(F1707-E1707)*C1707</f>
        <v>0</v>
      </c>
      <c r="I1707" s="54">
        <v>0</v>
      </c>
      <c r="J1707" s="54">
        <f t="shared" ref="J1707:J1742" si="1644">(I1707+H1707)</f>
        <v>0</v>
      </c>
    </row>
    <row r="1708" s="6" customFormat="1" customHeight="1" spans="1:10">
      <c r="A1708" s="62">
        <v>43130</v>
      </c>
      <c r="B1708" s="30" t="s">
        <v>342</v>
      </c>
      <c r="C1708" s="55">
        <v>6000</v>
      </c>
      <c r="D1708" s="55" t="s">
        <v>14</v>
      </c>
      <c r="E1708" s="53">
        <v>379</v>
      </c>
      <c r="F1708" s="53">
        <v>380.5</v>
      </c>
      <c r="G1708" s="53">
        <v>383</v>
      </c>
      <c r="H1708" s="54">
        <f t="shared" si="1643"/>
        <v>9000</v>
      </c>
      <c r="I1708" s="54">
        <f t="shared" ref="I1708:I1710" si="1645">(G1708-F1708)*C1708</f>
        <v>15000</v>
      </c>
      <c r="J1708" s="54">
        <f t="shared" si="1644"/>
        <v>24000</v>
      </c>
    </row>
    <row r="1709" s="6" customFormat="1" customHeight="1" spans="1:10">
      <c r="A1709" s="62">
        <v>43129</v>
      </c>
      <c r="B1709" s="30" t="s">
        <v>305</v>
      </c>
      <c r="C1709" s="55">
        <v>14000</v>
      </c>
      <c r="D1709" s="55" t="s">
        <v>14</v>
      </c>
      <c r="E1709" s="53">
        <v>125.5</v>
      </c>
      <c r="F1709" s="53">
        <v>126.3</v>
      </c>
      <c r="G1709" s="53">
        <v>127.5</v>
      </c>
      <c r="H1709" s="54">
        <f t="shared" si="1643"/>
        <v>11200</v>
      </c>
      <c r="I1709" s="54">
        <f t="shared" si="1645"/>
        <v>16800</v>
      </c>
      <c r="J1709" s="54">
        <f t="shared" si="1644"/>
        <v>28000</v>
      </c>
    </row>
    <row r="1710" s="6" customFormat="1" customHeight="1" spans="1:10">
      <c r="A1710" s="62">
        <v>43129</v>
      </c>
      <c r="B1710" s="30" t="s">
        <v>289</v>
      </c>
      <c r="C1710" s="55">
        <v>6000</v>
      </c>
      <c r="D1710" s="55" t="s">
        <v>14</v>
      </c>
      <c r="E1710" s="53">
        <v>298</v>
      </c>
      <c r="F1710" s="53">
        <v>299.5</v>
      </c>
      <c r="G1710" s="53">
        <v>301.5</v>
      </c>
      <c r="H1710" s="54">
        <f t="shared" si="1643"/>
        <v>9000</v>
      </c>
      <c r="I1710" s="54">
        <f t="shared" si="1645"/>
        <v>12000</v>
      </c>
      <c r="J1710" s="54">
        <f t="shared" si="1644"/>
        <v>21000</v>
      </c>
    </row>
    <row r="1711" s="6" customFormat="1" customHeight="1" spans="1:10">
      <c r="A1711" s="62">
        <v>43125</v>
      </c>
      <c r="B1711" s="30" t="s">
        <v>321</v>
      </c>
      <c r="C1711" s="55">
        <v>16000</v>
      </c>
      <c r="D1711" s="55" t="s">
        <v>14</v>
      </c>
      <c r="E1711" s="53">
        <v>74</v>
      </c>
      <c r="F1711" s="53">
        <v>75</v>
      </c>
      <c r="G1711" s="53">
        <v>0</v>
      </c>
      <c r="H1711" s="54">
        <f t="shared" si="1643"/>
        <v>16000</v>
      </c>
      <c r="I1711" s="54">
        <v>0</v>
      </c>
      <c r="J1711" s="54">
        <f t="shared" si="1644"/>
        <v>16000</v>
      </c>
    </row>
    <row r="1712" s="6" customFormat="1" customHeight="1" spans="1:10">
      <c r="A1712" s="62">
        <v>43124</v>
      </c>
      <c r="B1712" s="30" t="s">
        <v>362</v>
      </c>
      <c r="C1712" s="55">
        <v>8000</v>
      </c>
      <c r="D1712" s="55" t="s">
        <v>14</v>
      </c>
      <c r="E1712" s="53">
        <v>210</v>
      </c>
      <c r="F1712" s="53">
        <v>211</v>
      </c>
      <c r="G1712" s="53">
        <v>212</v>
      </c>
      <c r="H1712" s="54">
        <f t="shared" si="1643"/>
        <v>8000</v>
      </c>
      <c r="I1712" s="54">
        <f t="shared" ref="I1712:I1713" si="1646">(G1712-F1712)*C1712</f>
        <v>8000</v>
      </c>
      <c r="J1712" s="54">
        <f t="shared" si="1644"/>
        <v>16000</v>
      </c>
    </row>
    <row r="1713" s="6" customFormat="1" customHeight="1" spans="1:10">
      <c r="A1713" s="62">
        <v>43123</v>
      </c>
      <c r="B1713" s="30" t="s">
        <v>342</v>
      </c>
      <c r="C1713" s="55">
        <v>6000</v>
      </c>
      <c r="D1713" s="55" t="s">
        <v>14</v>
      </c>
      <c r="E1713" s="53">
        <v>359</v>
      </c>
      <c r="F1713" s="53">
        <v>360</v>
      </c>
      <c r="G1713" s="53">
        <v>361</v>
      </c>
      <c r="H1713" s="54">
        <f t="shared" si="1643"/>
        <v>6000</v>
      </c>
      <c r="I1713" s="54">
        <f t="shared" si="1646"/>
        <v>6000</v>
      </c>
      <c r="J1713" s="54">
        <f t="shared" si="1644"/>
        <v>12000</v>
      </c>
    </row>
    <row r="1714" s="6" customFormat="1" customHeight="1" spans="1:10">
      <c r="A1714" s="62">
        <v>43123</v>
      </c>
      <c r="B1714" s="30" t="s">
        <v>326</v>
      </c>
      <c r="C1714" s="55">
        <v>12000</v>
      </c>
      <c r="D1714" s="55" t="s">
        <v>14</v>
      </c>
      <c r="E1714" s="53">
        <v>124.25</v>
      </c>
      <c r="F1714" s="53">
        <v>123</v>
      </c>
      <c r="G1714" s="53">
        <v>0</v>
      </c>
      <c r="H1714" s="54">
        <f t="shared" si="1643"/>
        <v>-15000</v>
      </c>
      <c r="I1714" s="54">
        <v>0</v>
      </c>
      <c r="J1714" s="54">
        <f t="shared" si="1644"/>
        <v>-15000</v>
      </c>
    </row>
    <row r="1715" s="6" customFormat="1" customHeight="1" spans="1:10">
      <c r="A1715" s="62">
        <v>43123</v>
      </c>
      <c r="B1715" s="30" t="s">
        <v>324</v>
      </c>
      <c r="C1715" s="55">
        <v>8000</v>
      </c>
      <c r="D1715" s="55" t="s">
        <v>14</v>
      </c>
      <c r="E1715" s="53">
        <v>151</v>
      </c>
      <c r="F1715" s="53">
        <v>149.5</v>
      </c>
      <c r="G1715" s="53">
        <v>0</v>
      </c>
      <c r="H1715" s="54">
        <f t="shared" si="1643"/>
        <v>-12000</v>
      </c>
      <c r="I1715" s="54">
        <v>0</v>
      </c>
      <c r="J1715" s="54">
        <f t="shared" si="1644"/>
        <v>-12000</v>
      </c>
    </row>
    <row r="1716" s="6" customFormat="1" customHeight="1" spans="1:10">
      <c r="A1716" s="62">
        <v>43123</v>
      </c>
      <c r="B1716" s="30" t="s">
        <v>342</v>
      </c>
      <c r="C1716" s="55">
        <v>6000</v>
      </c>
      <c r="D1716" s="55" t="s">
        <v>14</v>
      </c>
      <c r="E1716" s="53">
        <v>359</v>
      </c>
      <c r="F1716" s="53">
        <v>360</v>
      </c>
      <c r="G1716" s="53">
        <v>361</v>
      </c>
      <c r="H1716" s="54">
        <f t="shared" si="1643"/>
        <v>6000</v>
      </c>
      <c r="I1716" s="54">
        <f t="shared" ref="I1716:I1720" si="1647">(G1716-F1716)*C1716</f>
        <v>6000</v>
      </c>
      <c r="J1716" s="54">
        <f t="shared" si="1644"/>
        <v>12000</v>
      </c>
    </row>
    <row r="1717" s="6" customFormat="1" customHeight="1" spans="1:10">
      <c r="A1717" s="62">
        <v>43122</v>
      </c>
      <c r="B1717" s="30" t="s">
        <v>32</v>
      </c>
      <c r="C1717" s="55">
        <v>1450</v>
      </c>
      <c r="D1717" s="55" t="s">
        <v>14</v>
      </c>
      <c r="E1717" s="53">
        <v>1385</v>
      </c>
      <c r="F1717" s="53">
        <v>1392</v>
      </c>
      <c r="G1717" s="53">
        <v>1400</v>
      </c>
      <c r="H1717" s="54">
        <f t="shared" si="1643"/>
        <v>10150</v>
      </c>
      <c r="I1717" s="54">
        <f t="shared" si="1647"/>
        <v>11600</v>
      </c>
      <c r="J1717" s="54">
        <f t="shared" si="1644"/>
        <v>21750</v>
      </c>
    </row>
    <row r="1718" s="6" customFormat="1" customHeight="1" spans="1:10">
      <c r="A1718" s="62">
        <v>43119</v>
      </c>
      <c r="B1718" s="30" t="s">
        <v>281</v>
      </c>
      <c r="C1718" s="55">
        <v>7000</v>
      </c>
      <c r="D1718" s="55" t="s">
        <v>14</v>
      </c>
      <c r="E1718" s="53">
        <v>154.5</v>
      </c>
      <c r="F1718" s="53">
        <v>155.5</v>
      </c>
      <c r="G1718" s="53">
        <v>156.5</v>
      </c>
      <c r="H1718" s="54">
        <f t="shared" si="1643"/>
        <v>7000</v>
      </c>
      <c r="I1718" s="54">
        <f t="shared" si="1647"/>
        <v>7000</v>
      </c>
      <c r="J1718" s="54">
        <f t="shared" si="1644"/>
        <v>14000</v>
      </c>
    </row>
    <row r="1719" s="6" customFormat="1" customHeight="1" spans="1:10">
      <c r="A1719" s="62">
        <v>43118</v>
      </c>
      <c r="B1719" s="30" t="s">
        <v>303</v>
      </c>
      <c r="C1719" s="55">
        <v>12000</v>
      </c>
      <c r="D1719" s="55" t="s">
        <v>14</v>
      </c>
      <c r="E1719" s="53">
        <v>121</v>
      </c>
      <c r="F1719" s="53">
        <v>119.8</v>
      </c>
      <c r="G1719" s="53">
        <v>93.5</v>
      </c>
      <c r="H1719" s="54">
        <f t="shared" si="1643"/>
        <v>-14400</v>
      </c>
      <c r="I1719" s="54">
        <v>0</v>
      </c>
      <c r="J1719" s="54">
        <f t="shared" si="1644"/>
        <v>-14400</v>
      </c>
    </row>
    <row r="1720" s="6" customFormat="1" customHeight="1" spans="1:10">
      <c r="A1720" s="62">
        <v>43117</v>
      </c>
      <c r="B1720" s="30" t="s">
        <v>391</v>
      </c>
      <c r="C1720" s="55">
        <v>16000</v>
      </c>
      <c r="D1720" s="55" t="s">
        <v>14</v>
      </c>
      <c r="E1720" s="53">
        <v>92.5</v>
      </c>
      <c r="F1720" s="53">
        <v>93</v>
      </c>
      <c r="G1720" s="53">
        <v>93.5</v>
      </c>
      <c r="H1720" s="54">
        <f t="shared" si="1643"/>
        <v>8000</v>
      </c>
      <c r="I1720" s="54">
        <f t="shared" si="1647"/>
        <v>8000</v>
      </c>
      <c r="J1720" s="54">
        <f t="shared" si="1644"/>
        <v>16000</v>
      </c>
    </row>
    <row r="1721" s="6" customFormat="1" customHeight="1" spans="1:10">
      <c r="A1721" s="62">
        <v>43116</v>
      </c>
      <c r="B1721" s="30" t="s">
        <v>49</v>
      </c>
      <c r="C1721" s="55">
        <v>2400</v>
      </c>
      <c r="D1721" s="55" t="s">
        <v>16</v>
      </c>
      <c r="E1721" s="53">
        <v>770</v>
      </c>
      <c r="F1721" s="53">
        <v>766</v>
      </c>
      <c r="G1721" s="53">
        <v>762.5</v>
      </c>
      <c r="H1721" s="54">
        <f>(E1721-F1721)*C1721</f>
        <v>9600</v>
      </c>
      <c r="I1721" s="54">
        <f>(F1721-G1721)*C1721</f>
        <v>8400</v>
      </c>
      <c r="J1721" s="54">
        <f t="shared" si="1644"/>
        <v>18000</v>
      </c>
    </row>
    <row r="1722" s="6" customFormat="1" customHeight="1" spans="1:10">
      <c r="A1722" s="62">
        <v>43115</v>
      </c>
      <c r="B1722" s="30" t="s">
        <v>349</v>
      </c>
      <c r="C1722" s="55">
        <v>7000</v>
      </c>
      <c r="D1722" s="55" t="s">
        <v>14</v>
      </c>
      <c r="E1722" s="53">
        <v>196.5</v>
      </c>
      <c r="F1722" s="53">
        <v>197.5</v>
      </c>
      <c r="G1722" s="53">
        <v>198.5</v>
      </c>
      <c r="H1722" s="54">
        <f t="shared" ref="H1722:H1753" si="1648">(F1722-E1722)*C1722</f>
        <v>7000</v>
      </c>
      <c r="I1722" s="54">
        <f t="shared" ref="I1722" si="1649">(G1722-F1722)*C1722</f>
        <v>7000</v>
      </c>
      <c r="J1722" s="54">
        <f t="shared" si="1644"/>
        <v>14000</v>
      </c>
    </row>
    <row r="1723" s="6" customFormat="1" customHeight="1" spans="1:10">
      <c r="A1723" s="62">
        <v>43115</v>
      </c>
      <c r="B1723" s="30" t="s">
        <v>358</v>
      </c>
      <c r="C1723" s="55">
        <v>600</v>
      </c>
      <c r="D1723" s="55" t="s">
        <v>14</v>
      </c>
      <c r="E1723" s="53">
        <v>1584</v>
      </c>
      <c r="F1723" s="53">
        <v>1600</v>
      </c>
      <c r="G1723" s="53">
        <v>0</v>
      </c>
      <c r="H1723" s="54">
        <f t="shared" si="1648"/>
        <v>9600</v>
      </c>
      <c r="I1723" s="54">
        <v>0</v>
      </c>
      <c r="J1723" s="54">
        <f t="shared" si="1644"/>
        <v>9600</v>
      </c>
    </row>
    <row r="1724" s="6" customFormat="1" customHeight="1" spans="1:10">
      <c r="A1724" s="62">
        <v>43111</v>
      </c>
      <c r="B1724" s="30" t="s">
        <v>303</v>
      </c>
      <c r="C1724" s="55">
        <v>12000</v>
      </c>
      <c r="D1724" s="55" t="s">
        <v>14</v>
      </c>
      <c r="E1724" s="53">
        <v>123</v>
      </c>
      <c r="F1724" s="53">
        <v>122.2</v>
      </c>
      <c r="G1724" s="53">
        <v>0</v>
      </c>
      <c r="H1724" s="54">
        <f t="shared" si="1648"/>
        <v>-9599.99999999997</v>
      </c>
      <c r="I1724" s="54">
        <v>0</v>
      </c>
      <c r="J1724" s="54">
        <f t="shared" si="1644"/>
        <v>-9599.99999999997</v>
      </c>
    </row>
    <row r="1725" s="6" customFormat="1" customHeight="1" spans="1:10">
      <c r="A1725" s="62">
        <v>43111</v>
      </c>
      <c r="B1725" s="30" t="s">
        <v>392</v>
      </c>
      <c r="C1725" s="55">
        <v>3500</v>
      </c>
      <c r="D1725" s="55" t="s">
        <v>14</v>
      </c>
      <c r="E1725" s="53">
        <v>342.5</v>
      </c>
      <c r="F1725" s="53">
        <v>344.5</v>
      </c>
      <c r="G1725" s="53">
        <v>0</v>
      </c>
      <c r="H1725" s="54">
        <f t="shared" si="1648"/>
        <v>7000</v>
      </c>
      <c r="I1725" s="54">
        <v>0</v>
      </c>
      <c r="J1725" s="54">
        <f t="shared" si="1644"/>
        <v>7000</v>
      </c>
    </row>
    <row r="1726" s="6" customFormat="1" customHeight="1" spans="1:10">
      <c r="A1726" s="62">
        <v>43110</v>
      </c>
      <c r="B1726" s="30" t="s">
        <v>36</v>
      </c>
      <c r="C1726" s="55">
        <v>2600</v>
      </c>
      <c r="D1726" s="55" t="s">
        <v>14</v>
      </c>
      <c r="E1726" s="53">
        <v>589</v>
      </c>
      <c r="F1726" s="53">
        <v>585</v>
      </c>
      <c r="G1726" s="53">
        <v>0</v>
      </c>
      <c r="H1726" s="54">
        <f t="shared" si="1648"/>
        <v>-10400</v>
      </c>
      <c r="I1726" s="54">
        <v>0</v>
      </c>
      <c r="J1726" s="54">
        <f t="shared" si="1644"/>
        <v>-10400</v>
      </c>
    </row>
    <row r="1727" s="6" customFormat="1" customHeight="1" spans="1:10">
      <c r="A1727" s="62">
        <v>43109</v>
      </c>
      <c r="B1727" s="30" t="s">
        <v>326</v>
      </c>
      <c r="C1727" s="55">
        <v>12000</v>
      </c>
      <c r="D1727" s="55" t="s">
        <v>14</v>
      </c>
      <c r="E1727" s="53">
        <v>125</v>
      </c>
      <c r="F1727" s="53">
        <v>125</v>
      </c>
      <c r="G1727" s="53">
        <v>0</v>
      </c>
      <c r="H1727" s="54">
        <f t="shared" si="1648"/>
        <v>0</v>
      </c>
      <c r="I1727" s="54">
        <v>0</v>
      </c>
      <c r="J1727" s="54">
        <f t="shared" si="1644"/>
        <v>0</v>
      </c>
    </row>
    <row r="1728" s="6" customFormat="1" customHeight="1" spans="1:10">
      <c r="A1728" s="62">
        <v>43108</v>
      </c>
      <c r="B1728" s="30" t="s">
        <v>303</v>
      </c>
      <c r="C1728" s="55">
        <v>7000</v>
      </c>
      <c r="D1728" s="55" t="s">
        <v>14</v>
      </c>
      <c r="E1728" s="53">
        <v>123</v>
      </c>
      <c r="F1728" s="53">
        <v>124</v>
      </c>
      <c r="G1728" s="53">
        <v>125</v>
      </c>
      <c r="H1728" s="54">
        <f t="shared" si="1648"/>
        <v>7000</v>
      </c>
      <c r="I1728" s="54">
        <f t="shared" ref="I1728" si="1650">(G1728-F1728)*C1728</f>
        <v>7000</v>
      </c>
      <c r="J1728" s="54">
        <f t="shared" si="1644"/>
        <v>14000</v>
      </c>
    </row>
    <row r="1729" s="6" customFormat="1" customHeight="1" spans="1:10">
      <c r="A1729" s="62">
        <v>43105</v>
      </c>
      <c r="B1729" s="30" t="s">
        <v>311</v>
      </c>
      <c r="C1729" s="55">
        <v>7000</v>
      </c>
      <c r="D1729" s="55" t="s">
        <v>14</v>
      </c>
      <c r="E1729" s="53">
        <v>202.5</v>
      </c>
      <c r="F1729" s="53">
        <v>204</v>
      </c>
      <c r="G1729" s="53">
        <v>0</v>
      </c>
      <c r="H1729" s="54">
        <f t="shared" si="1648"/>
        <v>10500</v>
      </c>
      <c r="I1729" s="54">
        <v>0</v>
      </c>
      <c r="J1729" s="54">
        <f t="shared" si="1644"/>
        <v>10500</v>
      </c>
    </row>
    <row r="1730" s="6" customFormat="1" customHeight="1" spans="1:10">
      <c r="A1730" s="62">
        <v>43104</v>
      </c>
      <c r="B1730" s="30" t="s">
        <v>289</v>
      </c>
      <c r="C1730" s="55">
        <v>6000</v>
      </c>
      <c r="D1730" s="55" t="s">
        <v>14</v>
      </c>
      <c r="E1730" s="53">
        <v>273.15</v>
      </c>
      <c r="F1730" s="53">
        <v>274.5</v>
      </c>
      <c r="G1730" s="53">
        <v>0</v>
      </c>
      <c r="H1730" s="54">
        <f t="shared" si="1648"/>
        <v>8100.00000000014</v>
      </c>
      <c r="I1730" s="54">
        <v>0</v>
      </c>
      <c r="J1730" s="54">
        <f t="shared" si="1644"/>
        <v>8100.00000000014</v>
      </c>
    </row>
    <row r="1731" s="6" customFormat="1" customHeight="1" spans="1:10">
      <c r="A1731" s="62">
        <v>43104</v>
      </c>
      <c r="B1731" s="30" t="s">
        <v>333</v>
      </c>
      <c r="C1731" s="55">
        <v>18000</v>
      </c>
      <c r="D1731" s="55" t="s">
        <v>14</v>
      </c>
      <c r="E1731" s="53">
        <v>131.35</v>
      </c>
      <c r="F1731" s="53">
        <v>132</v>
      </c>
      <c r="G1731" s="53">
        <v>133</v>
      </c>
      <c r="H1731" s="54">
        <f t="shared" si="1648"/>
        <v>11700.0000000001</v>
      </c>
      <c r="I1731" s="54">
        <f t="shared" ref="I1731" si="1651">(G1731-F1731)*C1731</f>
        <v>18000</v>
      </c>
      <c r="J1731" s="54">
        <f t="shared" si="1644"/>
        <v>29700.0000000001</v>
      </c>
    </row>
    <row r="1732" s="6" customFormat="1" customHeight="1" spans="1:10">
      <c r="A1732" s="62">
        <v>43103</v>
      </c>
      <c r="B1732" s="30" t="s">
        <v>303</v>
      </c>
      <c r="C1732" s="55">
        <v>12000</v>
      </c>
      <c r="D1732" s="55" t="s">
        <v>14</v>
      </c>
      <c r="E1732" s="53">
        <v>121.5</v>
      </c>
      <c r="F1732" s="53">
        <v>122.5</v>
      </c>
      <c r="G1732" s="53">
        <v>0</v>
      </c>
      <c r="H1732" s="54">
        <f t="shared" si="1648"/>
        <v>12000</v>
      </c>
      <c r="I1732" s="54">
        <v>0</v>
      </c>
      <c r="J1732" s="54">
        <f t="shared" si="1644"/>
        <v>12000</v>
      </c>
    </row>
    <row r="1733" s="6" customFormat="1" customHeight="1" spans="1:10">
      <c r="A1733" s="62">
        <v>43103</v>
      </c>
      <c r="B1733" s="30" t="s">
        <v>342</v>
      </c>
      <c r="C1733" s="55">
        <v>6000</v>
      </c>
      <c r="D1733" s="55" t="s">
        <v>14</v>
      </c>
      <c r="E1733" s="53">
        <v>350.5</v>
      </c>
      <c r="F1733" s="53">
        <v>351.5</v>
      </c>
      <c r="G1733" s="53">
        <v>0</v>
      </c>
      <c r="H1733" s="54">
        <f t="shared" si="1648"/>
        <v>6000</v>
      </c>
      <c r="I1733" s="54">
        <v>0</v>
      </c>
      <c r="J1733" s="54">
        <f t="shared" si="1644"/>
        <v>6000</v>
      </c>
    </row>
    <row r="1734" s="6" customFormat="1" customHeight="1" spans="1:10">
      <c r="A1734" s="62">
        <v>43103</v>
      </c>
      <c r="B1734" s="30" t="s">
        <v>289</v>
      </c>
      <c r="C1734" s="55">
        <v>6000</v>
      </c>
      <c r="D1734" s="55" t="s">
        <v>14</v>
      </c>
      <c r="E1734" s="53">
        <v>272</v>
      </c>
      <c r="F1734" s="53">
        <v>272</v>
      </c>
      <c r="G1734" s="53">
        <v>0</v>
      </c>
      <c r="H1734" s="54">
        <f t="shared" si="1648"/>
        <v>0</v>
      </c>
      <c r="I1734" s="54">
        <v>0</v>
      </c>
      <c r="J1734" s="54">
        <f t="shared" si="1644"/>
        <v>0</v>
      </c>
    </row>
    <row r="1735" s="6" customFormat="1" customHeight="1" spans="1:10">
      <c r="A1735" s="62">
        <v>43102</v>
      </c>
      <c r="B1735" s="30" t="s">
        <v>320</v>
      </c>
      <c r="C1735" s="55">
        <v>1600</v>
      </c>
      <c r="D1735" s="55" t="s">
        <v>14</v>
      </c>
      <c r="E1735" s="53">
        <v>1050</v>
      </c>
      <c r="F1735" s="53">
        <v>1055</v>
      </c>
      <c r="G1735" s="53">
        <v>0</v>
      </c>
      <c r="H1735" s="54">
        <f t="shared" si="1648"/>
        <v>8000</v>
      </c>
      <c r="I1735" s="54">
        <v>0</v>
      </c>
      <c r="J1735" s="54">
        <f t="shared" si="1644"/>
        <v>8000</v>
      </c>
    </row>
    <row r="1736" s="6" customFormat="1" customHeight="1" spans="1:10">
      <c r="A1736" s="62">
        <v>43101</v>
      </c>
      <c r="B1736" s="30" t="s">
        <v>241</v>
      </c>
      <c r="C1736" s="55">
        <v>2000</v>
      </c>
      <c r="D1736" s="55" t="s">
        <v>14</v>
      </c>
      <c r="E1736" s="53">
        <v>1008</v>
      </c>
      <c r="F1736" s="53">
        <v>1011.5</v>
      </c>
      <c r="G1736" s="53">
        <v>0</v>
      </c>
      <c r="H1736" s="54">
        <f t="shared" si="1648"/>
        <v>7000</v>
      </c>
      <c r="I1736" s="54">
        <v>0</v>
      </c>
      <c r="J1736" s="54">
        <f t="shared" si="1644"/>
        <v>7000</v>
      </c>
    </row>
    <row r="1737" s="6" customFormat="1" customHeight="1" spans="1:10">
      <c r="A1737" s="62">
        <v>43101</v>
      </c>
      <c r="B1737" s="30" t="s">
        <v>303</v>
      </c>
      <c r="C1737" s="55">
        <v>12000</v>
      </c>
      <c r="D1737" s="55" t="s">
        <v>14</v>
      </c>
      <c r="E1737" s="53">
        <v>125</v>
      </c>
      <c r="F1737" s="53">
        <v>123.5</v>
      </c>
      <c r="G1737" s="53">
        <v>0</v>
      </c>
      <c r="H1737" s="54">
        <f t="shared" si="1648"/>
        <v>-18000</v>
      </c>
      <c r="I1737" s="54">
        <v>0</v>
      </c>
      <c r="J1737" s="54">
        <f t="shared" si="1644"/>
        <v>-18000</v>
      </c>
    </row>
    <row r="1738" s="6" customFormat="1" customHeight="1" spans="1:10">
      <c r="A1738" s="62">
        <v>43098</v>
      </c>
      <c r="B1738" s="30" t="s">
        <v>303</v>
      </c>
      <c r="C1738" s="55">
        <v>14000</v>
      </c>
      <c r="D1738" s="55" t="s">
        <v>14</v>
      </c>
      <c r="E1738" s="53">
        <v>124</v>
      </c>
      <c r="F1738" s="53">
        <v>125</v>
      </c>
      <c r="G1738" s="53">
        <v>126</v>
      </c>
      <c r="H1738" s="54">
        <f t="shared" si="1648"/>
        <v>14000</v>
      </c>
      <c r="I1738" s="54">
        <f t="shared" ref="I1738" si="1652">(G1738-F1738)*C1738</f>
        <v>14000</v>
      </c>
      <c r="J1738" s="54">
        <f t="shared" si="1644"/>
        <v>28000</v>
      </c>
    </row>
    <row r="1739" s="6" customFormat="1" customHeight="1" spans="1:10">
      <c r="A1739" s="62">
        <v>43097</v>
      </c>
      <c r="B1739" s="30" t="s">
        <v>289</v>
      </c>
      <c r="C1739" s="55">
        <v>7000</v>
      </c>
      <c r="D1739" s="55" t="s">
        <v>14</v>
      </c>
      <c r="E1739" s="53">
        <v>274</v>
      </c>
      <c r="F1739" s="53">
        <v>275</v>
      </c>
      <c r="G1739" s="53">
        <v>0</v>
      </c>
      <c r="H1739" s="54">
        <f t="shared" si="1648"/>
        <v>7000</v>
      </c>
      <c r="I1739" s="54">
        <v>0</v>
      </c>
      <c r="J1739" s="54">
        <f t="shared" si="1644"/>
        <v>7000</v>
      </c>
    </row>
    <row r="1740" s="6" customFormat="1" customHeight="1" spans="1:10">
      <c r="A1740" s="62">
        <v>43097</v>
      </c>
      <c r="B1740" s="30" t="s">
        <v>303</v>
      </c>
      <c r="C1740" s="55">
        <v>14000</v>
      </c>
      <c r="D1740" s="55" t="s">
        <v>14</v>
      </c>
      <c r="E1740" s="53">
        <v>122</v>
      </c>
      <c r="F1740" s="53">
        <v>121.1</v>
      </c>
      <c r="G1740" s="53">
        <v>0</v>
      </c>
      <c r="H1740" s="54">
        <f t="shared" si="1648"/>
        <v>-12600.0000000001</v>
      </c>
      <c r="I1740" s="54">
        <v>0</v>
      </c>
      <c r="J1740" s="54">
        <f t="shared" si="1644"/>
        <v>-12600.0000000001</v>
      </c>
    </row>
    <row r="1741" s="6" customFormat="1" customHeight="1" spans="1:10">
      <c r="A1741" s="62">
        <v>43096</v>
      </c>
      <c r="B1741" s="30" t="s">
        <v>129</v>
      </c>
      <c r="C1741" s="55">
        <v>8000</v>
      </c>
      <c r="D1741" s="55" t="s">
        <v>14</v>
      </c>
      <c r="E1741" s="53">
        <v>204.5</v>
      </c>
      <c r="F1741" s="53">
        <v>203</v>
      </c>
      <c r="G1741" s="53">
        <v>0</v>
      </c>
      <c r="H1741" s="54">
        <f t="shared" si="1648"/>
        <v>-12000</v>
      </c>
      <c r="I1741" s="54">
        <v>0</v>
      </c>
      <c r="J1741" s="54">
        <f t="shared" si="1644"/>
        <v>-12000</v>
      </c>
    </row>
    <row r="1742" s="6" customFormat="1" customHeight="1" spans="1:10">
      <c r="A1742" s="62">
        <v>43095</v>
      </c>
      <c r="B1742" s="30" t="s">
        <v>303</v>
      </c>
      <c r="C1742" s="55">
        <v>12000</v>
      </c>
      <c r="D1742" s="55" t="s">
        <v>14</v>
      </c>
      <c r="E1742" s="53">
        <v>117.5</v>
      </c>
      <c r="F1742" s="53">
        <v>118.25</v>
      </c>
      <c r="G1742" s="53">
        <v>119</v>
      </c>
      <c r="H1742" s="54">
        <f t="shared" si="1648"/>
        <v>9000</v>
      </c>
      <c r="I1742" s="54">
        <f t="shared" ref="I1742:I1743" si="1653">(G1742-F1742)*C1742</f>
        <v>9000</v>
      </c>
      <c r="J1742" s="54">
        <f t="shared" si="1644"/>
        <v>18000</v>
      </c>
    </row>
    <row r="1743" s="6" customFormat="1" customHeight="1" spans="1:10">
      <c r="A1743" s="62">
        <v>43095</v>
      </c>
      <c r="B1743" s="30" t="s">
        <v>263</v>
      </c>
      <c r="C1743" s="55">
        <v>4000</v>
      </c>
      <c r="D1743" s="55" t="s">
        <v>14</v>
      </c>
      <c r="E1743" s="53">
        <v>720</v>
      </c>
      <c r="F1743" s="53">
        <v>724</v>
      </c>
      <c r="G1743" s="53">
        <v>0</v>
      </c>
      <c r="H1743" s="54">
        <f t="shared" si="1648"/>
        <v>16000</v>
      </c>
      <c r="I1743" s="54">
        <f t="shared" si="1653"/>
        <v>-2896000</v>
      </c>
      <c r="J1743" s="54">
        <v>0</v>
      </c>
    </row>
    <row r="1744" s="6" customFormat="1" customHeight="1" spans="1:10">
      <c r="A1744" s="62">
        <v>43091</v>
      </c>
      <c r="B1744" s="30" t="s">
        <v>361</v>
      </c>
      <c r="C1744" s="55">
        <v>9900</v>
      </c>
      <c r="D1744" s="55" t="s">
        <v>14</v>
      </c>
      <c r="E1744" s="53">
        <v>188</v>
      </c>
      <c r="F1744" s="53">
        <v>189</v>
      </c>
      <c r="G1744" s="53">
        <v>0</v>
      </c>
      <c r="H1744" s="54">
        <f t="shared" si="1648"/>
        <v>9900</v>
      </c>
      <c r="I1744" s="54">
        <v>0</v>
      </c>
      <c r="J1744" s="54">
        <f t="shared" ref="J1744:J1807" si="1654">(I1744+H1744)</f>
        <v>9900</v>
      </c>
    </row>
    <row r="1745" s="6" customFormat="1" customHeight="1" spans="1:10">
      <c r="A1745" s="62">
        <v>43090</v>
      </c>
      <c r="B1745" s="30" t="s">
        <v>240</v>
      </c>
      <c r="C1745" s="55">
        <v>2000</v>
      </c>
      <c r="D1745" s="55" t="s">
        <v>14</v>
      </c>
      <c r="E1745" s="53">
        <v>654</v>
      </c>
      <c r="F1745" s="53">
        <v>652.5</v>
      </c>
      <c r="G1745" s="53">
        <v>0</v>
      </c>
      <c r="H1745" s="54">
        <f t="shared" si="1648"/>
        <v>-3000</v>
      </c>
      <c r="I1745" s="54">
        <v>0</v>
      </c>
      <c r="J1745" s="54">
        <f t="shared" si="1654"/>
        <v>-3000</v>
      </c>
    </row>
    <row r="1746" s="6" customFormat="1" customHeight="1" spans="1:10">
      <c r="A1746" s="62">
        <v>43089</v>
      </c>
      <c r="B1746" s="30" t="s">
        <v>342</v>
      </c>
      <c r="C1746" s="55">
        <v>6000</v>
      </c>
      <c r="D1746" s="55" t="s">
        <v>14</v>
      </c>
      <c r="E1746" s="53">
        <v>326</v>
      </c>
      <c r="F1746" s="53">
        <v>327.5</v>
      </c>
      <c r="G1746" s="53">
        <v>0</v>
      </c>
      <c r="H1746" s="54">
        <f t="shared" si="1648"/>
        <v>9000</v>
      </c>
      <c r="I1746" s="54">
        <v>0</v>
      </c>
      <c r="J1746" s="54">
        <f t="shared" si="1654"/>
        <v>9000</v>
      </c>
    </row>
    <row r="1747" s="6" customFormat="1" customHeight="1" spans="1:10">
      <c r="A1747" s="62">
        <v>43088</v>
      </c>
      <c r="B1747" s="30" t="s">
        <v>333</v>
      </c>
      <c r="C1747" s="55">
        <v>18000</v>
      </c>
      <c r="D1747" s="55" t="s">
        <v>14</v>
      </c>
      <c r="E1747" s="53">
        <v>114.5</v>
      </c>
      <c r="F1747" s="53">
        <v>115</v>
      </c>
      <c r="G1747" s="53">
        <v>116</v>
      </c>
      <c r="H1747" s="54">
        <f t="shared" si="1648"/>
        <v>9000</v>
      </c>
      <c r="I1747" s="54">
        <f t="shared" ref="I1747" si="1655">(G1747-F1747)*C1747</f>
        <v>18000</v>
      </c>
      <c r="J1747" s="54">
        <f t="shared" si="1654"/>
        <v>27000</v>
      </c>
    </row>
    <row r="1748" s="6" customFormat="1" customHeight="1" spans="1:10">
      <c r="A1748" s="62">
        <v>43088</v>
      </c>
      <c r="B1748" s="30" t="s">
        <v>180</v>
      </c>
      <c r="C1748" s="55">
        <v>9000</v>
      </c>
      <c r="D1748" s="55" t="s">
        <v>14</v>
      </c>
      <c r="E1748" s="53">
        <v>179</v>
      </c>
      <c r="F1748" s="53">
        <v>179.7</v>
      </c>
      <c r="G1748" s="53">
        <v>0</v>
      </c>
      <c r="H1748" s="54">
        <f t="shared" si="1648"/>
        <v>6299.9999999999</v>
      </c>
      <c r="I1748" s="54">
        <v>0</v>
      </c>
      <c r="J1748" s="54">
        <f t="shared" si="1654"/>
        <v>6299.9999999999</v>
      </c>
    </row>
    <row r="1749" s="6" customFormat="1" customHeight="1" spans="1:10">
      <c r="A1749" s="62">
        <v>43088</v>
      </c>
      <c r="B1749" s="30" t="s">
        <v>299</v>
      </c>
      <c r="C1749" s="55">
        <v>5500</v>
      </c>
      <c r="D1749" s="55" t="s">
        <v>14</v>
      </c>
      <c r="E1749" s="53">
        <v>330</v>
      </c>
      <c r="F1749" s="53">
        <v>331.8</v>
      </c>
      <c r="G1749" s="53">
        <v>0</v>
      </c>
      <c r="H1749" s="54">
        <f t="shared" si="1648"/>
        <v>9900.00000000006</v>
      </c>
      <c r="I1749" s="54">
        <v>0</v>
      </c>
      <c r="J1749" s="54">
        <f t="shared" si="1654"/>
        <v>9900.00000000006</v>
      </c>
    </row>
    <row r="1750" s="6" customFormat="1" customHeight="1" spans="1:10">
      <c r="A1750" s="62">
        <v>43088</v>
      </c>
      <c r="B1750" s="30" t="s">
        <v>326</v>
      </c>
      <c r="C1750" s="55">
        <v>12000</v>
      </c>
      <c r="D1750" s="55" t="s">
        <v>14</v>
      </c>
      <c r="E1750" s="53">
        <v>125</v>
      </c>
      <c r="F1750" s="53">
        <v>124.25</v>
      </c>
      <c r="G1750" s="53">
        <v>0</v>
      </c>
      <c r="H1750" s="54">
        <f t="shared" si="1648"/>
        <v>-9000</v>
      </c>
      <c r="I1750" s="54">
        <v>0</v>
      </c>
      <c r="J1750" s="54">
        <f t="shared" si="1654"/>
        <v>-9000</v>
      </c>
    </row>
    <row r="1751" s="6" customFormat="1" customHeight="1" spans="1:10">
      <c r="A1751" s="62">
        <v>43087</v>
      </c>
      <c r="B1751" s="30" t="s">
        <v>275</v>
      </c>
      <c r="C1751" s="55">
        <v>9000</v>
      </c>
      <c r="D1751" s="55" t="s">
        <v>14</v>
      </c>
      <c r="E1751" s="53">
        <v>291</v>
      </c>
      <c r="F1751" s="53">
        <v>292</v>
      </c>
      <c r="G1751" s="53">
        <v>293</v>
      </c>
      <c r="H1751" s="54">
        <f t="shared" si="1648"/>
        <v>9000</v>
      </c>
      <c r="I1751" s="54">
        <f t="shared" ref="I1751:I1753" si="1656">(G1751-F1751)*C1751</f>
        <v>9000</v>
      </c>
      <c r="J1751" s="54">
        <f t="shared" si="1654"/>
        <v>18000</v>
      </c>
    </row>
    <row r="1752" s="6" customFormat="1" customHeight="1" spans="1:10">
      <c r="A1752" s="62">
        <v>43087</v>
      </c>
      <c r="B1752" s="30" t="s">
        <v>307</v>
      </c>
      <c r="C1752" s="55">
        <v>8000</v>
      </c>
      <c r="D1752" s="55" t="s">
        <v>14</v>
      </c>
      <c r="E1752" s="53">
        <v>245.5</v>
      </c>
      <c r="F1752" s="53">
        <v>246.5</v>
      </c>
      <c r="G1752" s="53">
        <v>248</v>
      </c>
      <c r="H1752" s="54">
        <f t="shared" si="1648"/>
        <v>8000</v>
      </c>
      <c r="I1752" s="54">
        <f t="shared" si="1656"/>
        <v>12000</v>
      </c>
      <c r="J1752" s="54">
        <f t="shared" si="1654"/>
        <v>20000</v>
      </c>
    </row>
    <row r="1753" s="6" customFormat="1" customHeight="1" spans="1:10">
      <c r="A1753" s="62">
        <v>43087</v>
      </c>
      <c r="B1753" s="30" t="s">
        <v>241</v>
      </c>
      <c r="C1753" s="55">
        <v>2000</v>
      </c>
      <c r="D1753" s="55" t="s">
        <v>14</v>
      </c>
      <c r="E1753" s="53">
        <v>944</v>
      </c>
      <c r="F1753" s="53">
        <v>948</v>
      </c>
      <c r="G1753" s="53">
        <v>952</v>
      </c>
      <c r="H1753" s="54">
        <f t="shared" si="1648"/>
        <v>8000</v>
      </c>
      <c r="I1753" s="54">
        <f t="shared" si="1656"/>
        <v>8000</v>
      </c>
      <c r="J1753" s="54">
        <f t="shared" si="1654"/>
        <v>16000</v>
      </c>
    </row>
    <row r="1754" s="6" customFormat="1" customHeight="1" spans="1:10">
      <c r="A1754" s="62">
        <v>43083</v>
      </c>
      <c r="B1754" s="30" t="s">
        <v>189</v>
      </c>
      <c r="C1754" s="55">
        <v>1000</v>
      </c>
      <c r="D1754" s="55" t="s">
        <v>14</v>
      </c>
      <c r="E1754" s="53">
        <v>1020</v>
      </c>
      <c r="F1754" s="53">
        <v>1020</v>
      </c>
      <c r="G1754" s="53">
        <v>0</v>
      </c>
      <c r="H1754" s="54">
        <v>0</v>
      </c>
      <c r="I1754" s="54">
        <v>0</v>
      </c>
      <c r="J1754" s="54">
        <f t="shared" si="1654"/>
        <v>0</v>
      </c>
    </row>
    <row r="1755" s="6" customFormat="1" customHeight="1" spans="1:10">
      <c r="A1755" s="62">
        <v>43083</v>
      </c>
      <c r="B1755" s="30" t="s">
        <v>342</v>
      </c>
      <c r="C1755" s="55">
        <v>6000</v>
      </c>
      <c r="D1755" s="55" t="s">
        <v>14</v>
      </c>
      <c r="E1755" s="53">
        <v>322</v>
      </c>
      <c r="F1755" s="53">
        <v>323.5</v>
      </c>
      <c r="G1755" s="53">
        <v>325</v>
      </c>
      <c r="H1755" s="54">
        <f t="shared" ref="H1755:H1818" si="1657">(F1755-E1755)*C1755</f>
        <v>9000</v>
      </c>
      <c r="I1755" s="54">
        <f t="shared" ref="I1755" si="1658">(G1755-F1755)*C1755</f>
        <v>9000</v>
      </c>
      <c r="J1755" s="54">
        <f t="shared" si="1654"/>
        <v>18000</v>
      </c>
    </row>
    <row r="1756" s="6" customFormat="1" customHeight="1" spans="1:10">
      <c r="A1756" s="62">
        <v>43082</v>
      </c>
      <c r="B1756" s="30" t="s">
        <v>272</v>
      </c>
      <c r="C1756" s="55">
        <v>1600</v>
      </c>
      <c r="D1756" s="55" t="s">
        <v>14</v>
      </c>
      <c r="E1756" s="53">
        <v>205</v>
      </c>
      <c r="F1756" s="53">
        <v>209.4</v>
      </c>
      <c r="G1756" s="53">
        <v>0</v>
      </c>
      <c r="H1756" s="54">
        <f t="shared" si="1657"/>
        <v>7040.00000000001</v>
      </c>
      <c r="I1756" s="54">
        <v>0</v>
      </c>
      <c r="J1756" s="54">
        <f t="shared" si="1654"/>
        <v>7040.00000000001</v>
      </c>
    </row>
    <row r="1757" s="6" customFormat="1" customHeight="1" spans="1:10">
      <c r="A1757" s="62">
        <v>43080</v>
      </c>
      <c r="B1757" s="30" t="s">
        <v>241</v>
      </c>
      <c r="C1757" s="55">
        <v>2000</v>
      </c>
      <c r="D1757" s="55" t="s">
        <v>14</v>
      </c>
      <c r="E1757" s="53">
        <v>913</v>
      </c>
      <c r="F1757" s="53">
        <v>917</v>
      </c>
      <c r="G1757" s="53">
        <v>0</v>
      </c>
      <c r="H1757" s="54">
        <f t="shared" si="1657"/>
        <v>8000</v>
      </c>
      <c r="I1757" s="54">
        <v>0</v>
      </c>
      <c r="J1757" s="54">
        <f t="shared" si="1654"/>
        <v>8000</v>
      </c>
    </row>
    <row r="1758" s="6" customFormat="1" customHeight="1" spans="1:10">
      <c r="A1758" s="62">
        <v>43077</v>
      </c>
      <c r="B1758" s="30" t="s">
        <v>186</v>
      </c>
      <c r="C1758" s="55">
        <v>7500</v>
      </c>
      <c r="D1758" s="55" t="s">
        <v>14</v>
      </c>
      <c r="E1758" s="53">
        <v>375</v>
      </c>
      <c r="F1758" s="53">
        <v>376.5</v>
      </c>
      <c r="G1758" s="53">
        <v>378</v>
      </c>
      <c r="H1758" s="54">
        <f t="shared" si="1657"/>
        <v>11250</v>
      </c>
      <c r="I1758" s="54">
        <f t="shared" ref="I1758:I1759" si="1659">(G1758-F1758)*C1758</f>
        <v>11250</v>
      </c>
      <c r="J1758" s="54">
        <f t="shared" si="1654"/>
        <v>22500</v>
      </c>
    </row>
    <row r="1759" s="6" customFormat="1" customHeight="1" spans="1:10">
      <c r="A1759" s="62">
        <v>43077</v>
      </c>
      <c r="B1759" s="30" t="s">
        <v>278</v>
      </c>
      <c r="C1759" s="55">
        <v>7500</v>
      </c>
      <c r="D1759" s="55" t="s">
        <v>14</v>
      </c>
      <c r="E1759" s="53">
        <v>206</v>
      </c>
      <c r="F1759" s="53">
        <v>207</v>
      </c>
      <c r="G1759" s="53">
        <v>208</v>
      </c>
      <c r="H1759" s="54">
        <f t="shared" si="1657"/>
        <v>7500</v>
      </c>
      <c r="I1759" s="54">
        <f t="shared" si="1659"/>
        <v>7500</v>
      </c>
      <c r="J1759" s="54">
        <f t="shared" si="1654"/>
        <v>15000</v>
      </c>
    </row>
    <row r="1760" s="6" customFormat="1" customHeight="1" spans="1:10">
      <c r="A1760" s="62">
        <v>43076</v>
      </c>
      <c r="B1760" s="30" t="s">
        <v>223</v>
      </c>
      <c r="C1760" s="55">
        <v>6000</v>
      </c>
      <c r="D1760" s="55" t="s">
        <v>14</v>
      </c>
      <c r="E1760" s="53">
        <v>242.5</v>
      </c>
      <c r="F1760" s="53">
        <v>244</v>
      </c>
      <c r="G1760" s="53">
        <v>0</v>
      </c>
      <c r="H1760" s="54">
        <f t="shared" si="1657"/>
        <v>9000</v>
      </c>
      <c r="I1760" s="54">
        <v>0</v>
      </c>
      <c r="J1760" s="54">
        <f t="shared" si="1654"/>
        <v>9000</v>
      </c>
    </row>
    <row r="1761" s="6" customFormat="1" customHeight="1" spans="1:10">
      <c r="A1761" s="62">
        <v>43075</v>
      </c>
      <c r="B1761" s="30" t="s">
        <v>393</v>
      </c>
      <c r="C1761" s="55">
        <v>3000</v>
      </c>
      <c r="D1761" s="55" t="s">
        <v>14</v>
      </c>
      <c r="E1761" s="53">
        <v>573</v>
      </c>
      <c r="F1761" s="53">
        <v>578</v>
      </c>
      <c r="G1761" s="53">
        <v>0</v>
      </c>
      <c r="H1761" s="54">
        <f t="shared" si="1657"/>
        <v>15000</v>
      </c>
      <c r="I1761" s="54">
        <v>0</v>
      </c>
      <c r="J1761" s="54">
        <f t="shared" si="1654"/>
        <v>15000</v>
      </c>
    </row>
    <row r="1762" s="6" customFormat="1" customHeight="1" spans="1:10">
      <c r="A1762" s="62">
        <v>43074</v>
      </c>
      <c r="B1762" s="30" t="s">
        <v>342</v>
      </c>
      <c r="C1762" s="55">
        <v>6000</v>
      </c>
      <c r="D1762" s="55" t="s">
        <v>14</v>
      </c>
      <c r="E1762" s="53">
        <v>347</v>
      </c>
      <c r="F1762" s="53">
        <v>348.5</v>
      </c>
      <c r="G1762" s="53">
        <v>0</v>
      </c>
      <c r="H1762" s="54">
        <f t="shared" si="1657"/>
        <v>9000</v>
      </c>
      <c r="I1762" s="54">
        <v>0</v>
      </c>
      <c r="J1762" s="54">
        <f t="shared" si="1654"/>
        <v>9000</v>
      </c>
    </row>
    <row r="1763" s="6" customFormat="1" customHeight="1" spans="1:10">
      <c r="A1763" s="62">
        <v>43073</v>
      </c>
      <c r="B1763" s="30" t="s">
        <v>270</v>
      </c>
      <c r="C1763" s="55">
        <v>4000</v>
      </c>
      <c r="D1763" s="55" t="s">
        <v>14</v>
      </c>
      <c r="E1763" s="53">
        <v>516</v>
      </c>
      <c r="F1763" s="53">
        <v>513</v>
      </c>
      <c r="G1763" s="53">
        <v>0</v>
      </c>
      <c r="H1763" s="54">
        <f t="shared" si="1657"/>
        <v>-12000</v>
      </c>
      <c r="I1763" s="54">
        <v>0</v>
      </c>
      <c r="J1763" s="54">
        <f t="shared" si="1654"/>
        <v>-12000</v>
      </c>
    </row>
    <row r="1764" s="6" customFormat="1" customHeight="1" spans="1:10">
      <c r="A1764" s="62">
        <v>43070</v>
      </c>
      <c r="B1764" s="30" t="s">
        <v>186</v>
      </c>
      <c r="C1764" s="55">
        <v>6000</v>
      </c>
      <c r="D1764" s="55" t="s">
        <v>14</v>
      </c>
      <c r="E1764" s="53">
        <v>362.5</v>
      </c>
      <c r="F1764" s="53">
        <v>364.5</v>
      </c>
      <c r="G1764" s="53">
        <v>0</v>
      </c>
      <c r="H1764" s="54">
        <f t="shared" si="1657"/>
        <v>12000</v>
      </c>
      <c r="I1764" s="54">
        <v>0</v>
      </c>
      <c r="J1764" s="54">
        <f t="shared" si="1654"/>
        <v>12000</v>
      </c>
    </row>
    <row r="1765" s="6" customFormat="1" customHeight="1" spans="1:10">
      <c r="A1765" s="62">
        <v>43069</v>
      </c>
      <c r="B1765" s="30" t="s">
        <v>333</v>
      </c>
      <c r="C1765" s="55">
        <v>18000</v>
      </c>
      <c r="D1765" s="55" t="s">
        <v>14</v>
      </c>
      <c r="E1765" s="53">
        <v>118.2</v>
      </c>
      <c r="F1765" s="53">
        <v>118.7</v>
      </c>
      <c r="G1765" s="53">
        <v>119.5</v>
      </c>
      <c r="H1765" s="54">
        <f t="shared" si="1657"/>
        <v>9000</v>
      </c>
      <c r="I1765" s="54">
        <f t="shared" ref="I1765" si="1660">(G1765-F1765)*C1765</f>
        <v>14399.9999999999</v>
      </c>
      <c r="J1765" s="54">
        <f t="shared" si="1654"/>
        <v>23399.9999999999</v>
      </c>
    </row>
    <row r="1766" s="6" customFormat="1" customHeight="1" spans="1:10">
      <c r="A1766" s="62">
        <v>43069</v>
      </c>
      <c r="B1766" s="30" t="s">
        <v>244</v>
      </c>
      <c r="C1766" s="55">
        <v>800</v>
      </c>
      <c r="D1766" s="55" t="s">
        <v>14</v>
      </c>
      <c r="E1766" s="53">
        <v>2145</v>
      </c>
      <c r="F1766" s="53">
        <v>2155</v>
      </c>
      <c r="G1766" s="53">
        <v>0</v>
      </c>
      <c r="H1766" s="54">
        <f t="shared" si="1657"/>
        <v>8000</v>
      </c>
      <c r="I1766" s="54">
        <v>0</v>
      </c>
      <c r="J1766" s="54">
        <f t="shared" si="1654"/>
        <v>8000</v>
      </c>
    </row>
    <row r="1767" s="6" customFormat="1" customHeight="1" spans="1:10">
      <c r="A1767" s="62">
        <v>43068</v>
      </c>
      <c r="B1767" s="30" t="s">
        <v>303</v>
      </c>
      <c r="C1767" s="55">
        <v>12000</v>
      </c>
      <c r="D1767" s="55" t="s">
        <v>14</v>
      </c>
      <c r="E1767" s="53">
        <v>108</v>
      </c>
      <c r="F1767" s="53">
        <v>106.8</v>
      </c>
      <c r="G1767" s="53">
        <v>0</v>
      </c>
      <c r="H1767" s="54">
        <f t="shared" si="1657"/>
        <v>-14400</v>
      </c>
      <c r="I1767" s="54">
        <v>0</v>
      </c>
      <c r="J1767" s="54">
        <f t="shared" si="1654"/>
        <v>-14400</v>
      </c>
    </row>
    <row r="1768" s="6" customFormat="1" customHeight="1" spans="1:10">
      <c r="A1768" s="62">
        <v>43067</v>
      </c>
      <c r="B1768" s="30" t="s">
        <v>394</v>
      </c>
      <c r="C1768" s="55">
        <v>1000</v>
      </c>
      <c r="D1768" s="55" t="s">
        <v>14</v>
      </c>
      <c r="E1768" s="53">
        <v>1890</v>
      </c>
      <c r="F1768" s="53">
        <v>1898</v>
      </c>
      <c r="G1768" s="53">
        <v>1906</v>
      </c>
      <c r="H1768" s="54">
        <f t="shared" si="1657"/>
        <v>8000</v>
      </c>
      <c r="I1768" s="54">
        <f t="shared" ref="I1768:I1769" si="1661">(G1768-F1768)*C1768</f>
        <v>8000</v>
      </c>
      <c r="J1768" s="54">
        <f t="shared" si="1654"/>
        <v>16000</v>
      </c>
    </row>
    <row r="1769" s="6" customFormat="1" customHeight="1" spans="1:10">
      <c r="A1769" s="62">
        <v>43066</v>
      </c>
      <c r="B1769" s="30" t="s">
        <v>340</v>
      </c>
      <c r="C1769" s="55">
        <v>3000</v>
      </c>
      <c r="D1769" s="55" t="s">
        <v>14</v>
      </c>
      <c r="E1769" s="53">
        <v>394</v>
      </c>
      <c r="F1769" s="53">
        <v>396.5</v>
      </c>
      <c r="G1769" s="53">
        <v>399</v>
      </c>
      <c r="H1769" s="54">
        <f t="shared" si="1657"/>
        <v>7500</v>
      </c>
      <c r="I1769" s="54">
        <f t="shared" si="1661"/>
        <v>7500</v>
      </c>
      <c r="J1769" s="54">
        <f t="shared" si="1654"/>
        <v>15000</v>
      </c>
    </row>
    <row r="1770" s="6" customFormat="1" customHeight="1" spans="1:10">
      <c r="A1770" s="62">
        <v>43066</v>
      </c>
      <c r="B1770" s="30" t="s">
        <v>278</v>
      </c>
      <c r="C1770" s="55">
        <v>8000</v>
      </c>
      <c r="D1770" s="55" t="s">
        <v>14</v>
      </c>
      <c r="E1770" s="53">
        <v>208</v>
      </c>
      <c r="F1770" s="53">
        <v>206.5</v>
      </c>
      <c r="G1770" s="53">
        <v>0</v>
      </c>
      <c r="H1770" s="54">
        <f t="shared" si="1657"/>
        <v>-12000</v>
      </c>
      <c r="I1770" s="54">
        <v>0</v>
      </c>
      <c r="J1770" s="54">
        <f t="shared" si="1654"/>
        <v>-12000</v>
      </c>
    </row>
    <row r="1771" s="6" customFormat="1" customHeight="1" spans="1:10">
      <c r="A1771" s="62">
        <v>43063</v>
      </c>
      <c r="B1771" s="30" t="s">
        <v>303</v>
      </c>
      <c r="C1771" s="55">
        <v>12000</v>
      </c>
      <c r="D1771" s="55" t="s">
        <v>14</v>
      </c>
      <c r="E1771" s="53">
        <v>106.5</v>
      </c>
      <c r="F1771" s="53">
        <v>107.2</v>
      </c>
      <c r="G1771" s="53">
        <v>0</v>
      </c>
      <c r="H1771" s="54">
        <f t="shared" si="1657"/>
        <v>8400.00000000003</v>
      </c>
      <c r="I1771" s="54">
        <v>0</v>
      </c>
      <c r="J1771" s="54">
        <f t="shared" si="1654"/>
        <v>8400.00000000003</v>
      </c>
    </row>
    <row r="1772" s="6" customFormat="1" customHeight="1" spans="1:10">
      <c r="A1772" s="62">
        <v>43063</v>
      </c>
      <c r="B1772" s="30" t="s">
        <v>354</v>
      </c>
      <c r="C1772" s="55">
        <v>1400</v>
      </c>
      <c r="D1772" s="55" t="s">
        <v>14</v>
      </c>
      <c r="E1772" s="53">
        <v>435</v>
      </c>
      <c r="F1772" s="53">
        <v>437.5</v>
      </c>
      <c r="G1772" s="53">
        <v>0</v>
      </c>
      <c r="H1772" s="54">
        <f t="shared" si="1657"/>
        <v>3500</v>
      </c>
      <c r="I1772" s="54">
        <v>0</v>
      </c>
      <c r="J1772" s="54">
        <f t="shared" si="1654"/>
        <v>3500</v>
      </c>
    </row>
    <row r="1773" s="6" customFormat="1" customHeight="1" spans="1:10">
      <c r="A1773" s="62">
        <v>43062</v>
      </c>
      <c r="B1773" s="30" t="s">
        <v>355</v>
      </c>
      <c r="C1773" s="55">
        <v>24000</v>
      </c>
      <c r="D1773" s="55" t="s">
        <v>14</v>
      </c>
      <c r="E1773" s="53">
        <v>62.25</v>
      </c>
      <c r="F1773" s="53">
        <v>62.75</v>
      </c>
      <c r="G1773" s="53">
        <v>0</v>
      </c>
      <c r="H1773" s="54">
        <f t="shared" si="1657"/>
        <v>12000</v>
      </c>
      <c r="I1773" s="54">
        <v>0</v>
      </c>
      <c r="J1773" s="54">
        <f t="shared" si="1654"/>
        <v>12000</v>
      </c>
    </row>
    <row r="1774" s="6" customFormat="1" customHeight="1" spans="1:10">
      <c r="A1774" s="62">
        <v>43061</v>
      </c>
      <c r="B1774" s="30" t="s">
        <v>395</v>
      </c>
      <c r="C1774" s="55">
        <v>1600</v>
      </c>
      <c r="D1774" s="55" t="s">
        <v>14</v>
      </c>
      <c r="E1774" s="53">
        <v>244.8</v>
      </c>
      <c r="F1774" s="53">
        <v>245</v>
      </c>
      <c r="G1774" s="53">
        <v>0</v>
      </c>
      <c r="H1774" s="54">
        <f t="shared" si="1657"/>
        <v>319.999999999982</v>
      </c>
      <c r="I1774" s="54">
        <v>0</v>
      </c>
      <c r="J1774" s="54">
        <f t="shared" si="1654"/>
        <v>319.999999999982</v>
      </c>
    </row>
    <row r="1775" s="6" customFormat="1" customHeight="1" spans="1:10">
      <c r="A1775" s="62">
        <v>43060</v>
      </c>
      <c r="B1775" s="30" t="s">
        <v>271</v>
      </c>
      <c r="C1775" s="55">
        <v>1600</v>
      </c>
      <c r="D1775" s="55" t="s">
        <v>14</v>
      </c>
      <c r="E1775" s="53">
        <v>1059</v>
      </c>
      <c r="F1775" s="53">
        <v>1064</v>
      </c>
      <c r="G1775" s="53">
        <v>1070</v>
      </c>
      <c r="H1775" s="54">
        <f t="shared" si="1657"/>
        <v>8000</v>
      </c>
      <c r="I1775" s="54">
        <f t="shared" ref="I1775:I1777" si="1662">(G1775-F1775)*C1775</f>
        <v>9600</v>
      </c>
      <c r="J1775" s="54">
        <f t="shared" si="1654"/>
        <v>17600</v>
      </c>
    </row>
    <row r="1776" s="6" customFormat="1" customHeight="1" spans="1:10">
      <c r="A1776" s="62">
        <v>43060</v>
      </c>
      <c r="B1776" s="30" t="s">
        <v>319</v>
      </c>
      <c r="C1776" s="55">
        <v>24000</v>
      </c>
      <c r="D1776" s="55" t="s">
        <v>14</v>
      </c>
      <c r="E1776" s="53">
        <v>83</v>
      </c>
      <c r="F1776" s="53">
        <v>82.25</v>
      </c>
      <c r="G1776" s="53">
        <v>0</v>
      </c>
      <c r="H1776" s="54">
        <f t="shared" si="1657"/>
        <v>-18000</v>
      </c>
      <c r="I1776" s="54">
        <v>0</v>
      </c>
      <c r="J1776" s="54">
        <f t="shared" si="1654"/>
        <v>-18000</v>
      </c>
    </row>
    <row r="1777" s="6" customFormat="1" customHeight="1" spans="1:10">
      <c r="A1777" s="62">
        <v>43059</v>
      </c>
      <c r="B1777" s="30" t="s">
        <v>151</v>
      </c>
      <c r="C1777" s="55">
        <v>24000</v>
      </c>
      <c r="D1777" s="55" t="s">
        <v>14</v>
      </c>
      <c r="E1777" s="53">
        <v>81.5</v>
      </c>
      <c r="F1777" s="53">
        <v>82</v>
      </c>
      <c r="G1777" s="53">
        <v>82.5</v>
      </c>
      <c r="H1777" s="54">
        <f t="shared" si="1657"/>
        <v>12000</v>
      </c>
      <c r="I1777" s="54">
        <f t="shared" si="1662"/>
        <v>12000</v>
      </c>
      <c r="J1777" s="54">
        <f t="shared" si="1654"/>
        <v>24000</v>
      </c>
    </row>
    <row r="1778" s="6" customFormat="1" customHeight="1" spans="1:10">
      <c r="A1778" s="62">
        <v>43056</v>
      </c>
      <c r="B1778" s="30" t="s">
        <v>396</v>
      </c>
      <c r="C1778" s="55">
        <v>1400</v>
      </c>
      <c r="D1778" s="55" t="s">
        <v>14</v>
      </c>
      <c r="E1778" s="53">
        <v>710</v>
      </c>
      <c r="F1778" s="53">
        <v>702</v>
      </c>
      <c r="G1778" s="53">
        <v>0</v>
      </c>
      <c r="H1778" s="54">
        <f t="shared" si="1657"/>
        <v>-11200</v>
      </c>
      <c r="I1778" s="54">
        <v>0</v>
      </c>
      <c r="J1778" s="54">
        <f t="shared" si="1654"/>
        <v>-11200</v>
      </c>
    </row>
    <row r="1779" s="6" customFormat="1" customHeight="1" spans="1:10">
      <c r="A1779" s="62">
        <v>43055</v>
      </c>
      <c r="B1779" s="30" t="s">
        <v>219</v>
      </c>
      <c r="C1779" s="55">
        <v>1000</v>
      </c>
      <c r="D1779" s="55" t="s">
        <v>14</v>
      </c>
      <c r="E1779" s="53">
        <v>1743</v>
      </c>
      <c r="F1779" s="53">
        <v>1753</v>
      </c>
      <c r="G1779" s="53">
        <v>1763</v>
      </c>
      <c r="H1779" s="54">
        <f t="shared" si="1657"/>
        <v>10000</v>
      </c>
      <c r="I1779" s="54">
        <f t="shared" ref="I1779:I1780" si="1663">(G1779-F1779)*C1779</f>
        <v>10000</v>
      </c>
      <c r="J1779" s="54">
        <f t="shared" si="1654"/>
        <v>20000</v>
      </c>
    </row>
    <row r="1780" s="6" customFormat="1" customHeight="1" spans="1:10">
      <c r="A1780" s="62">
        <v>43054</v>
      </c>
      <c r="B1780" s="30" t="s">
        <v>223</v>
      </c>
      <c r="C1780" s="55">
        <v>8000</v>
      </c>
      <c r="D1780" s="55" t="s">
        <v>14</v>
      </c>
      <c r="E1780" s="53">
        <v>237.5</v>
      </c>
      <c r="F1780" s="53">
        <v>239</v>
      </c>
      <c r="G1780" s="53">
        <v>240.5</v>
      </c>
      <c r="H1780" s="54">
        <f t="shared" si="1657"/>
        <v>12000</v>
      </c>
      <c r="I1780" s="54">
        <f t="shared" si="1663"/>
        <v>12000</v>
      </c>
      <c r="J1780" s="54">
        <f t="shared" si="1654"/>
        <v>24000</v>
      </c>
    </row>
    <row r="1781" s="6" customFormat="1" customHeight="1" spans="1:10">
      <c r="A1781" s="62">
        <v>43053</v>
      </c>
      <c r="B1781" s="30" t="s">
        <v>333</v>
      </c>
      <c r="C1781" s="55">
        <v>14000</v>
      </c>
      <c r="D1781" s="55" t="s">
        <v>14</v>
      </c>
      <c r="E1781" s="53">
        <v>101.5</v>
      </c>
      <c r="F1781" s="53">
        <v>102</v>
      </c>
      <c r="G1781" s="53">
        <v>0</v>
      </c>
      <c r="H1781" s="54">
        <f t="shared" si="1657"/>
        <v>7000</v>
      </c>
      <c r="I1781" s="54">
        <v>0</v>
      </c>
      <c r="J1781" s="54">
        <f t="shared" si="1654"/>
        <v>7000</v>
      </c>
    </row>
    <row r="1782" s="6" customFormat="1" customHeight="1" spans="1:10">
      <c r="A1782" s="62">
        <v>43053</v>
      </c>
      <c r="B1782" s="30" t="s">
        <v>376</v>
      </c>
      <c r="C1782" s="55">
        <v>5000</v>
      </c>
      <c r="D1782" s="55" t="s">
        <v>14</v>
      </c>
      <c r="E1782" s="53">
        <v>232.5</v>
      </c>
      <c r="F1782" s="53">
        <v>234.5</v>
      </c>
      <c r="G1782" s="53">
        <v>0</v>
      </c>
      <c r="H1782" s="54">
        <f t="shared" si="1657"/>
        <v>10000</v>
      </c>
      <c r="I1782" s="54">
        <v>0</v>
      </c>
      <c r="J1782" s="54">
        <f t="shared" si="1654"/>
        <v>10000</v>
      </c>
    </row>
    <row r="1783" s="6" customFormat="1" customHeight="1" spans="1:10">
      <c r="A1783" s="62">
        <v>43049</v>
      </c>
      <c r="B1783" s="30" t="s">
        <v>357</v>
      </c>
      <c r="C1783" s="55">
        <v>8000</v>
      </c>
      <c r="D1783" s="55" t="s">
        <v>14</v>
      </c>
      <c r="E1783" s="53">
        <v>169</v>
      </c>
      <c r="F1783" s="53">
        <v>170</v>
      </c>
      <c r="G1783" s="53">
        <v>172</v>
      </c>
      <c r="H1783" s="54">
        <f t="shared" si="1657"/>
        <v>8000</v>
      </c>
      <c r="I1783" s="54">
        <f t="shared" ref="I1783" si="1664">(G1783-F1783)*C1783</f>
        <v>16000</v>
      </c>
      <c r="J1783" s="54">
        <f t="shared" si="1654"/>
        <v>24000</v>
      </c>
    </row>
    <row r="1784" s="6" customFormat="1" customHeight="1" spans="1:10">
      <c r="A1784" s="62">
        <v>43049</v>
      </c>
      <c r="B1784" s="30" t="s">
        <v>270</v>
      </c>
      <c r="C1784" s="55">
        <v>8000</v>
      </c>
      <c r="D1784" s="55" t="s">
        <v>14</v>
      </c>
      <c r="E1784" s="53">
        <v>518</v>
      </c>
      <c r="F1784" s="53">
        <v>520</v>
      </c>
      <c r="G1784" s="53">
        <v>0</v>
      </c>
      <c r="H1784" s="54">
        <f t="shared" si="1657"/>
        <v>16000</v>
      </c>
      <c r="I1784" s="54">
        <v>0</v>
      </c>
      <c r="J1784" s="54">
        <f t="shared" si="1654"/>
        <v>16000</v>
      </c>
    </row>
    <row r="1785" s="6" customFormat="1" customHeight="1" spans="1:10">
      <c r="A1785" s="62">
        <v>43048</v>
      </c>
      <c r="B1785" s="30" t="s">
        <v>342</v>
      </c>
      <c r="C1785" s="55">
        <v>6000</v>
      </c>
      <c r="D1785" s="55" t="s">
        <v>14</v>
      </c>
      <c r="E1785" s="53">
        <v>343</v>
      </c>
      <c r="F1785" s="53">
        <v>344.5</v>
      </c>
      <c r="G1785" s="53">
        <v>0</v>
      </c>
      <c r="H1785" s="54">
        <f t="shared" si="1657"/>
        <v>9000</v>
      </c>
      <c r="I1785" s="54">
        <v>0</v>
      </c>
      <c r="J1785" s="54">
        <f t="shared" si="1654"/>
        <v>9000</v>
      </c>
    </row>
    <row r="1786" s="6" customFormat="1" customHeight="1" spans="1:10">
      <c r="A1786" s="62">
        <v>43048</v>
      </c>
      <c r="B1786" s="30" t="s">
        <v>390</v>
      </c>
      <c r="C1786" s="55">
        <v>6000</v>
      </c>
      <c r="D1786" s="55" t="s">
        <v>14</v>
      </c>
      <c r="E1786" s="53">
        <v>233</v>
      </c>
      <c r="F1786" s="53">
        <v>234.25</v>
      </c>
      <c r="G1786" s="53">
        <v>0</v>
      </c>
      <c r="H1786" s="54">
        <f t="shared" si="1657"/>
        <v>7500</v>
      </c>
      <c r="I1786" s="54">
        <v>0</v>
      </c>
      <c r="J1786" s="54">
        <f t="shared" si="1654"/>
        <v>7500</v>
      </c>
    </row>
    <row r="1787" s="6" customFormat="1" customHeight="1" spans="1:10">
      <c r="A1787" s="62">
        <v>43047</v>
      </c>
      <c r="B1787" s="30" t="s">
        <v>270</v>
      </c>
      <c r="C1787" s="55">
        <v>4000</v>
      </c>
      <c r="D1787" s="55" t="s">
        <v>14</v>
      </c>
      <c r="E1787" s="53">
        <v>511</v>
      </c>
      <c r="F1787" s="53">
        <v>513</v>
      </c>
      <c r="G1787" s="53">
        <v>0</v>
      </c>
      <c r="H1787" s="54">
        <f t="shared" si="1657"/>
        <v>8000</v>
      </c>
      <c r="I1787" s="54">
        <v>0</v>
      </c>
      <c r="J1787" s="54">
        <f t="shared" si="1654"/>
        <v>8000</v>
      </c>
    </row>
    <row r="1788" s="6" customFormat="1" customHeight="1" spans="1:10">
      <c r="A1788" s="62">
        <v>43047</v>
      </c>
      <c r="B1788" s="30" t="s">
        <v>362</v>
      </c>
      <c r="C1788" s="55">
        <v>4000</v>
      </c>
      <c r="D1788" s="55" t="s">
        <v>14</v>
      </c>
      <c r="E1788" s="53">
        <v>165</v>
      </c>
      <c r="F1788" s="53">
        <v>166</v>
      </c>
      <c r="G1788" s="53">
        <v>0</v>
      </c>
      <c r="H1788" s="54">
        <f t="shared" si="1657"/>
        <v>4000</v>
      </c>
      <c r="I1788" s="54">
        <v>0</v>
      </c>
      <c r="J1788" s="54">
        <f t="shared" si="1654"/>
        <v>4000</v>
      </c>
    </row>
    <row r="1789" s="6" customFormat="1" customHeight="1" spans="1:10">
      <c r="A1789" s="62">
        <v>43046</v>
      </c>
      <c r="B1789" s="30" t="s">
        <v>270</v>
      </c>
      <c r="C1789" s="55">
        <v>4000</v>
      </c>
      <c r="D1789" s="55" t="s">
        <v>14</v>
      </c>
      <c r="E1789" s="53">
        <v>408.5</v>
      </c>
      <c r="F1789" s="53">
        <v>410.5</v>
      </c>
      <c r="G1789" s="53">
        <v>0</v>
      </c>
      <c r="H1789" s="54">
        <f t="shared" si="1657"/>
        <v>8000</v>
      </c>
      <c r="I1789" s="54">
        <v>0</v>
      </c>
      <c r="J1789" s="54">
        <f t="shared" si="1654"/>
        <v>8000</v>
      </c>
    </row>
    <row r="1790" s="6" customFormat="1" customHeight="1" spans="1:10">
      <c r="A1790" s="62">
        <v>43045</v>
      </c>
      <c r="B1790" s="30" t="s">
        <v>58</v>
      </c>
      <c r="C1790" s="55">
        <v>6000</v>
      </c>
      <c r="D1790" s="55" t="s">
        <v>14</v>
      </c>
      <c r="E1790" s="53">
        <v>410</v>
      </c>
      <c r="F1790" s="53">
        <v>411.5</v>
      </c>
      <c r="G1790" s="53">
        <v>105</v>
      </c>
      <c r="H1790" s="54">
        <f t="shared" si="1657"/>
        <v>9000</v>
      </c>
      <c r="I1790" s="54">
        <v>0</v>
      </c>
      <c r="J1790" s="54">
        <f t="shared" si="1654"/>
        <v>9000</v>
      </c>
    </row>
    <row r="1791" s="6" customFormat="1" customHeight="1" spans="1:10">
      <c r="A1791" s="62">
        <v>43045</v>
      </c>
      <c r="B1791" s="30" t="s">
        <v>303</v>
      </c>
      <c r="C1791" s="55">
        <v>7000</v>
      </c>
      <c r="D1791" s="55" t="s">
        <v>14</v>
      </c>
      <c r="E1791" s="53">
        <v>103</v>
      </c>
      <c r="F1791" s="53">
        <v>104</v>
      </c>
      <c r="G1791" s="53">
        <v>105</v>
      </c>
      <c r="H1791" s="54">
        <f t="shared" si="1657"/>
        <v>7000</v>
      </c>
      <c r="I1791" s="54">
        <f t="shared" ref="I1791:I1792" si="1665">(G1791-F1791)*C1791</f>
        <v>7000</v>
      </c>
      <c r="J1791" s="54">
        <f t="shared" si="1654"/>
        <v>14000</v>
      </c>
    </row>
    <row r="1792" s="6" customFormat="1" customHeight="1" spans="1:10">
      <c r="A1792" s="62">
        <v>43042</v>
      </c>
      <c r="B1792" s="30" t="s">
        <v>317</v>
      </c>
      <c r="C1792" s="55">
        <v>7000</v>
      </c>
      <c r="D1792" s="55" t="s">
        <v>14</v>
      </c>
      <c r="E1792" s="53">
        <v>205</v>
      </c>
      <c r="F1792" s="53">
        <v>206.5</v>
      </c>
      <c r="G1792" s="53">
        <v>208</v>
      </c>
      <c r="H1792" s="54">
        <f t="shared" si="1657"/>
        <v>10500</v>
      </c>
      <c r="I1792" s="54">
        <f t="shared" si="1665"/>
        <v>10500</v>
      </c>
      <c r="J1792" s="54">
        <f t="shared" si="1654"/>
        <v>21000</v>
      </c>
    </row>
    <row r="1793" s="6" customFormat="1" customHeight="1" spans="1:10">
      <c r="A1793" s="62">
        <v>43041</v>
      </c>
      <c r="B1793" s="30" t="s">
        <v>112</v>
      </c>
      <c r="C1793" s="55">
        <v>5000</v>
      </c>
      <c r="D1793" s="55" t="s">
        <v>14</v>
      </c>
      <c r="E1793" s="53">
        <v>439</v>
      </c>
      <c r="F1793" s="53">
        <v>441</v>
      </c>
      <c r="G1793" s="53">
        <v>0</v>
      </c>
      <c r="H1793" s="54">
        <f t="shared" si="1657"/>
        <v>10000</v>
      </c>
      <c r="I1793" s="54">
        <v>0</v>
      </c>
      <c r="J1793" s="54">
        <f t="shared" si="1654"/>
        <v>10000</v>
      </c>
    </row>
    <row r="1794" s="6" customFormat="1" customHeight="1" spans="1:10">
      <c r="A1794" s="62">
        <v>43040</v>
      </c>
      <c r="B1794" s="30" t="s">
        <v>278</v>
      </c>
      <c r="C1794" s="55">
        <v>8000</v>
      </c>
      <c r="D1794" s="55" t="s">
        <v>14</v>
      </c>
      <c r="E1794" s="53">
        <v>211.5</v>
      </c>
      <c r="F1794" s="53">
        <v>212.5</v>
      </c>
      <c r="G1794" s="53">
        <v>0</v>
      </c>
      <c r="H1794" s="54">
        <f t="shared" si="1657"/>
        <v>8000</v>
      </c>
      <c r="I1794" s="54">
        <v>0</v>
      </c>
      <c r="J1794" s="54">
        <f t="shared" si="1654"/>
        <v>8000</v>
      </c>
    </row>
    <row r="1795" s="6" customFormat="1" customHeight="1" spans="1:10">
      <c r="A1795" s="62">
        <v>43040</v>
      </c>
      <c r="B1795" s="30" t="s">
        <v>350</v>
      </c>
      <c r="C1795" s="55">
        <v>4000</v>
      </c>
      <c r="D1795" s="55" t="s">
        <v>14</v>
      </c>
      <c r="E1795" s="53">
        <v>329</v>
      </c>
      <c r="F1795" s="53">
        <v>326</v>
      </c>
      <c r="G1795" s="53">
        <v>0</v>
      </c>
      <c r="H1795" s="54">
        <f t="shared" si="1657"/>
        <v>-12000</v>
      </c>
      <c r="I1795" s="54">
        <v>0</v>
      </c>
      <c r="J1795" s="54">
        <f t="shared" si="1654"/>
        <v>-12000</v>
      </c>
    </row>
    <row r="1796" s="6" customFormat="1" customHeight="1" spans="1:10">
      <c r="A1796" s="62">
        <v>43039</v>
      </c>
      <c r="B1796" s="30" t="s">
        <v>344</v>
      </c>
      <c r="C1796" s="55">
        <v>8000</v>
      </c>
      <c r="D1796" s="55" t="s">
        <v>14</v>
      </c>
      <c r="E1796" s="53">
        <v>162</v>
      </c>
      <c r="F1796" s="53">
        <v>163</v>
      </c>
      <c r="G1796" s="53">
        <v>0</v>
      </c>
      <c r="H1796" s="54">
        <f t="shared" si="1657"/>
        <v>8000</v>
      </c>
      <c r="I1796" s="54">
        <v>0</v>
      </c>
      <c r="J1796" s="54">
        <f t="shared" si="1654"/>
        <v>8000</v>
      </c>
    </row>
    <row r="1797" s="6" customFormat="1" customHeight="1" spans="1:10">
      <c r="A1797" s="62">
        <v>43038</v>
      </c>
      <c r="B1797" s="30" t="s">
        <v>186</v>
      </c>
      <c r="C1797" s="55">
        <v>7000</v>
      </c>
      <c r="D1797" s="55" t="s">
        <v>14</v>
      </c>
      <c r="E1797" s="53">
        <v>364</v>
      </c>
      <c r="F1797" s="53">
        <v>365.5</v>
      </c>
      <c r="G1797" s="53">
        <v>367</v>
      </c>
      <c r="H1797" s="54">
        <f t="shared" si="1657"/>
        <v>10500</v>
      </c>
      <c r="I1797" s="54">
        <f t="shared" ref="I1797" si="1666">(G1797-F1797)*C1797</f>
        <v>10500</v>
      </c>
      <c r="J1797" s="54">
        <f t="shared" si="1654"/>
        <v>21000</v>
      </c>
    </row>
    <row r="1798" s="6" customFormat="1" customHeight="1" spans="1:10">
      <c r="A1798" s="62">
        <v>43038</v>
      </c>
      <c r="B1798" s="30" t="s">
        <v>397</v>
      </c>
      <c r="C1798" s="55">
        <v>1400</v>
      </c>
      <c r="D1798" s="55" t="s">
        <v>14</v>
      </c>
      <c r="E1798" s="53">
        <v>1714</v>
      </c>
      <c r="F1798" s="53">
        <v>1720</v>
      </c>
      <c r="G1798" s="53">
        <v>0</v>
      </c>
      <c r="H1798" s="54">
        <f t="shared" si="1657"/>
        <v>8400</v>
      </c>
      <c r="I1798" s="54">
        <v>0</v>
      </c>
      <c r="J1798" s="54">
        <f t="shared" si="1654"/>
        <v>8400</v>
      </c>
    </row>
    <row r="1799" s="6" customFormat="1" customHeight="1" spans="1:10">
      <c r="A1799" s="62">
        <v>43035</v>
      </c>
      <c r="B1799" s="30" t="s">
        <v>289</v>
      </c>
      <c r="C1799" s="55">
        <v>6000</v>
      </c>
      <c r="D1799" s="55" t="s">
        <v>14</v>
      </c>
      <c r="E1799" s="53">
        <v>267</v>
      </c>
      <c r="F1799" s="53">
        <v>268.5</v>
      </c>
      <c r="G1799" s="53">
        <v>269</v>
      </c>
      <c r="H1799" s="54">
        <f t="shared" si="1657"/>
        <v>9000</v>
      </c>
      <c r="I1799" s="54">
        <f t="shared" ref="I1799:I1800" si="1667">(G1799-F1799)*C1799</f>
        <v>3000</v>
      </c>
      <c r="J1799" s="54">
        <f t="shared" si="1654"/>
        <v>12000</v>
      </c>
    </row>
    <row r="1800" s="6" customFormat="1" customHeight="1" spans="1:10">
      <c r="A1800" s="62">
        <v>43034</v>
      </c>
      <c r="B1800" s="30" t="s">
        <v>350</v>
      </c>
      <c r="C1800" s="55">
        <v>4000</v>
      </c>
      <c r="D1800" s="55" t="s">
        <v>14</v>
      </c>
      <c r="E1800" s="53">
        <v>334.5</v>
      </c>
      <c r="F1800" s="53">
        <v>336.5</v>
      </c>
      <c r="G1800" s="53">
        <v>338.5</v>
      </c>
      <c r="H1800" s="54">
        <f t="shared" si="1657"/>
        <v>8000</v>
      </c>
      <c r="I1800" s="54">
        <f t="shared" si="1667"/>
        <v>8000</v>
      </c>
      <c r="J1800" s="54">
        <f t="shared" si="1654"/>
        <v>16000</v>
      </c>
    </row>
    <row r="1801" s="6" customFormat="1" customHeight="1" spans="1:10">
      <c r="A1801" s="62">
        <v>43033</v>
      </c>
      <c r="B1801" s="30" t="s">
        <v>263</v>
      </c>
      <c r="C1801" s="55">
        <v>4000</v>
      </c>
      <c r="D1801" s="55" t="s">
        <v>14</v>
      </c>
      <c r="E1801" s="53">
        <v>714</v>
      </c>
      <c r="F1801" s="53">
        <v>716.5</v>
      </c>
      <c r="G1801" s="53">
        <v>0</v>
      </c>
      <c r="H1801" s="54">
        <f t="shared" si="1657"/>
        <v>10000</v>
      </c>
      <c r="I1801" s="54">
        <v>0</v>
      </c>
      <c r="J1801" s="54">
        <f t="shared" si="1654"/>
        <v>10000</v>
      </c>
    </row>
    <row r="1802" s="6" customFormat="1" customHeight="1" spans="1:10">
      <c r="A1802" s="62">
        <v>43032</v>
      </c>
      <c r="B1802" s="30" t="s">
        <v>256</v>
      </c>
      <c r="C1802" s="55">
        <v>1000</v>
      </c>
      <c r="D1802" s="55" t="s">
        <v>14</v>
      </c>
      <c r="E1802" s="53">
        <v>1565</v>
      </c>
      <c r="F1802" s="53">
        <v>1573</v>
      </c>
      <c r="G1802" s="53">
        <v>0</v>
      </c>
      <c r="H1802" s="54">
        <f t="shared" si="1657"/>
        <v>8000</v>
      </c>
      <c r="I1802" s="54">
        <v>0</v>
      </c>
      <c r="J1802" s="54">
        <f t="shared" si="1654"/>
        <v>8000</v>
      </c>
    </row>
    <row r="1803" s="6" customFormat="1" customHeight="1" spans="1:10">
      <c r="A1803" s="62">
        <v>43032</v>
      </c>
      <c r="B1803" s="30" t="s">
        <v>398</v>
      </c>
      <c r="C1803" s="55">
        <v>14000</v>
      </c>
      <c r="D1803" s="55" t="s">
        <v>14</v>
      </c>
      <c r="E1803" s="53">
        <v>99.5</v>
      </c>
      <c r="F1803" s="53">
        <v>100</v>
      </c>
      <c r="G1803" s="53">
        <v>0</v>
      </c>
      <c r="H1803" s="54">
        <f t="shared" si="1657"/>
        <v>7000</v>
      </c>
      <c r="I1803" s="54">
        <v>0</v>
      </c>
      <c r="J1803" s="54">
        <f t="shared" si="1654"/>
        <v>7000</v>
      </c>
    </row>
    <row r="1804" s="6" customFormat="1" customHeight="1" spans="1:10">
      <c r="A1804" s="62">
        <v>43032</v>
      </c>
      <c r="B1804" s="30" t="s">
        <v>322</v>
      </c>
      <c r="C1804" s="55">
        <v>4000</v>
      </c>
      <c r="D1804" s="55" t="s">
        <v>14</v>
      </c>
      <c r="E1804" s="53">
        <v>696.5</v>
      </c>
      <c r="F1804" s="53">
        <v>693.5</v>
      </c>
      <c r="G1804" s="53">
        <v>0</v>
      </c>
      <c r="H1804" s="54">
        <f t="shared" si="1657"/>
        <v>-12000</v>
      </c>
      <c r="I1804" s="54">
        <v>0</v>
      </c>
      <c r="J1804" s="54">
        <f t="shared" si="1654"/>
        <v>-12000</v>
      </c>
    </row>
    <row r="1805" s="6" customFormat="1" customHeight="1" spans="1:10">
      <c r="A1805" s="62">
        <v>43031</v>
      </c>
      <c r="B1805" s="30" t="s">
        <v>270</v>
      </c>
      <c r="C1805" s="55">
        <v>4000</v>
      </c>
      <c r="D1805" s="55" t="s">
        <v>14</v>
      </c>
      <c r="E1805" s="53">
        <v>558</v>
      </c>
      <c r="F1805" s="53">
        <v>560</v>
      </c>
      <c r="G1805" s="53">
        <v>562</v>
      </c>
      <c r="H1805" s="54">
        <f t="shared" si="1657"/>
        <v>8000</v>
      </c>
      <c r="I1805" s="54">
        <f t="shared" ref="I1805" si="1668">(G1805-F1805)*C1805</f>
        <v>8000</v>
      </c>
      <c r="J1805" s="54">
        <f t="shared" si="1654"/>
        <v>16000</v>
      </c>
    </row>
    <row r="1806" s="6" customFormat="1" customHeight="1" spans="1:10">
      <c r="A1806" s="62">
        <v>43026</v>
      </c>
      <c r="B1806" s="30" t="s">
        <v>270</v>
      </c>
      <c r="C1806" s="55">
        <v>4000</v>
      </c>
      <c r="D1806" s="55" t="s">
        <v>14</v>
      </c>
      <c r="E1806" s="53">
        <v>549.5</v>
      </c>
      <c r="F1806" s="53">
        <v>551.5</v>
      </c>
      <c r="G1806" s="53">
        <v>0</v>
      </c>
      <c r="H1806" s="54">
        <f t="shared" si="1657"/>
        <v>8000</v>
      </c>
      <c r="I1806" s="54">
        <v>0</v>
      </c>
      <c r="J1806" s="54">
        <f t="shared" si="1654"/>
        <v>8000</v>
      </c>
    </row>
    <row r="1807" s="6" customFormat="1" customHeight="1" spans="1:10">
      <c r="A1807" s="62">
        <v>43026</v>
      </c>
      <c r="B1807" s="30" t="s">
        <v>234</v>
      </c>
      <c r="C1807" s="55">
        <v>2200</v>
      </c>
      <c r="D1807" s="55" t="s">
        <v>14</v>
      </c>
      <c r="E1807" s="53">
        <v>825</v>
      </c>
      <c r="F1807" s="53">
        <v>829</v>
      </c>
      <c r="G1807" s="53">
        <v>0</v>
      </c>
      <c r="H1807" s="54">
        <f t="shared" si="1657"/>
        <v>8800</v>
      </c>
      <c r="I1807" s="54">
        <v>0</v>
      </c>
      <c r="J1807" s="54">
        <f t="shared" si="1654"/>
        <v>8800</v>
      </c>
    </row>
    <row r="1808" s="6" customFormat="1" customHeight="1" spans="1:10">
      <c r="A1808" s="62">
        <v>43025</v>
      </c>
      <c r="B1808" s="30" t="s">
        <v>240</v>
      </c>
      <c r="C1808" s="55">
        <v>4000</v>
      </c>
      <c r="D1808" s="55" t="s">
        <v>14</v>
      </c>
      <c r="E1808" s="53">
        <v>538</v>
      </c>
      <c r="F1808" s="53">
        <v>540</v>
      </c>
      <c r="G1808" s="53">
        <v>0</v>
      </c>
      <c r="H1808" s="54">
        <f t="shared" si="1657"/>
        <v>8000</v>
      </c>
      <c r="I1808" s="54">
        <v>0</v>
      </c>
      <c r="J1808" s="54">
        <f t="shared" ref="J1808:J1871" si="1669">(I1808+H1808)</f>
        <v>8000</v>
      </c>
    </row>
    <row r="1809" s="6" customFormat="1" customHeight="1" spans="1:10">
      <c r="A1809" s="62">
        <v>43025</v>
      </c>
      <c r="B1809" s="30" t="s">
        <v>270</v>
      </c>
      <c r="C1809" s="55">
        <v>4000</v>
      </c>
      <c r="D1809" s="55" t="s">
        <v>14</v>
      </c>
      <c r="E1809" s="53">
        <v>546.5</v>
      </c>
      <c r="F1809" s="53">
        <v>548.5</v>
      </c>
      <c r="G1809" s="53">
        <v>0</v>
      </c>
      <c r="H1809" s="54">
        <f t="shared" si="1657"/>
        <v>8000</v>
      </c>
      <c r="I1809" s="54">
        <v>0</v>
      </c>
      <c r="J1809" s="54">
        <f t="shared" si="1669"/>
        <v>8000</v>
      </c>
    </row>
    <row r="1810" s="6" customFormat="1" customHeight="1" spans="1:10">
      <c r="A1810" s="62">
        <v>43024</v>
      </c>
      <c r="B1810" s="30" t="s">
        <v>240</v>
      </c>
      <c r="C1810" s="55">
        <v>4000</v>
      </c>
      <c r="D1810" s="55" t="s">
        <v>14</v>
      </c>
      <c r="E1810" s="53">
        <v>536</v>
      </c>
      <c r="F1810" s="53">
        <v>538</v>
      </c>
      <c r="G1810" s="53">
        <v>0</v>
      </c>
      <c r="H1810" s="54">
        <f t="shared" si="1657"/>
        <v>8000</v>
      </c>
      <c r="I1810" s="54">
        <v>0</v>
      </c>
      <c r="J1810" s="54">
        <f t="shared" si="1669"/>
        <v>8000</v>
      </c>
    </row>
    <row r="1811" s="6" customFormat="1" customHeight="1" spans="1:10">
      <c r="A1811" s="62">
        <v>43021</v>
      </c>
      <c r="B1811" s="30" t="s">
        <v>270</v>
      </c>
      <c r="C1811" s="55">
        <v>4000</v>
      </c>
      <c r="D1811" s="55" t="s">
        <v>14</v>
      </c>
      <c r="E1811" s="53">
        <v>539</v>
      </c>
      <c r="F1811" s="53">
        <v>541</v>
      </c>
      <c r="G1811" s="53">
        <v>543</v>
      </c>
      <c r="H1811" s="54">
        <f t="shared" si="1657"/>
        <v>8000</v>
      </c>
      <c r="I1811" s="54">
        <f t="shared" ref="I1811" si="1670">(G1811-F1811)*C1811</f>
        <v>8000</v>
      </c>
      <c r="J1811" s="54">
        <f t="shared" si="1669"/>
        <v>16000</v>
      </c>
    </row>
    <row r="1812" s="6" customFormat="1" customHeight="1" spans="1:10">
      <c r="A1812" s="62">
        <v>43020</v>
      </c>
      <c r="B1812" s="30" t="s">
        <v>322</v>
      </c>
      <c r="C1812" s="55">
        <v>4000</v>
      </c>
      <c r="D1812" s="55" t="s">
        <v>14</v>
      </c>
      <c r="E1812" s="53">
        <v>688</v>
      </c>
      <c r="F1812" s="53">
        <v>690</v>
      </c>
      <c r="G1812" s="53">
        <v>0</v>
      </c>
      <c r="H1812" s="54">
        <f t="shared" si="1657"/>
        <v>8000</v>
      </c>
      <c r="I1812" s="54">
        <v>0</v>
      </c>
      <c r="J1812" s="54">
        <f t="shared" si="1669"/>
        <v>8000</v>
      </c>
    </row>
    <row r="1813" s="6" customFormat="1" customHeight="1" spans="1:10">
      <c r="A1813" s="62">
        <v>43019</v>
      </c>
      <c r="B1813" s="30" t="s">
        <v>385</v>
      </c>
      <c r="C1813" s="55">
        <v>2000</v>
      </c>
      <c r="D1813" s="55" t="s">
        <v>14</v>
      </c>
      <c r="E1813" s="53">
        <v>992</v>
      </c>
      <c r="F1813" s="53">
        <v>995.5</v>
      </c>
      <c r="G1813" s="53">
        <v>0</v>
      </c>
      <c r="H1813" s="54">
        <f t="shared" si="1657"/>
        <v>7000</v>
      </c>
      <c r="I1813" s="54">
        <v>0</v>
      </c>
      <c r="J1813" s="54">
        <f t="shared" si="1669"/>
        <v>7000</v>
      </c>
    </row>
    <row r="1814" s="6" customFormat="1" customHeight="1" spans="1:10">
      <c r="A1814" s="62">
        <v>43018</v>
      </c>
      <c r="B1814" s="30" t="s">
        <v>385</v>
      </c>
      <c r="C1814" s="55">
        <v>2000</v>
      </c>
      <c r="D1814" s="55" t="s">
        <v>14</v>
      </c>
      <c r="E1814" s="53">
        <v>887</v>
      </c>
      <c r="F1814" s="53">
        <v>891</v>
      </c>
      <c r="G1814" s="53">
        <v>0</v>
      </c>
      <c r="H1814" s="54">
        <f t="shared" si="1657"/>
        <v>8000</v>
      </c>
      <c r="I1814" s="54">
        <v>0</v>
      </c>
      <c r="J1814" s="54">
        <f t="shared" si="1669"/>
        <v>8000</v>
      </c>
    </row>
    <row r="1815" s="6" customFormat="1" customHeight="1" spans="1:10">
      <c r="A1815" s="62">
        <v>43018</v>
      </c>
      <c r="B1815" s="30" t="s">
        <v>59</v>
      </c>
      <c r="C1815" s="55">
        <v>7000</v>
      </c>
      <c r="D1815" s="55" t="s">
        <v>14</v>
      </c>
      <c r="E1815" s="53">
        <v>127.2</v>
      </c>
      <c r="F1815" s="53">
        <v>125.8</v>
      </c>
      <c r="G1815" s="53">
        <v>0</v>
      </c>
      <c r="H1815" s="54">
        <f t="shared" si="1657"/>
        <v>-9800.00000000004</v>
      </c>
      <c r="I1815" s="54">
        <v>0</v>
      </c>
      <c r="J1815" s="54">
        <f t="shared" si="1669"/>
        <v>-9800.00000000004</v>
      </c>
    </row>
    <row r="1816" s="6" customFormat="1" customHeight="1" spans="1:10">
      <c r="A1816" s="62">
        <v>43017</v>
      </c>
      <c r="B1816" s="30" t="s">
        <v>392</v>
      </c>
      <c r="C1816" s="55">
        <v>3400</v>
      </c>
      <c r="D1816" s="55" t="s">
        <v>14</v>
      </c>
      <c r="E1816" s="53">
        <v>370</v>
      </c>
      <c r="F1816" s="53">
        <v>371.5</v>
      </c>
      <c r="G1816" s="53">
        <v>0</v>
      </c>
      <c r="H1816" s="54">
        <f t="shared" si="1657"/>
        <v>5100</v>
      </c>
      <c r="I1816" s="54">
        <v>0</v>
      </c>
      <c r="J1816" s="54">
        <f t="shared" si="1669"/>
        <v>5100</v>
      </c>
    </row>
    <row r="1817" s="6" customFormat="1" customHeight="1" spans="1:10">
      <c r="A1817" s="62">
        <v>43017</v>
      </c>
      <c r="B1817" s="30" t="s">
        <v>240</v>
      </c>
      <c r="C1817" s="55">
        <v>4000</v>
      </c>
      <c r="D1817" s="55" t="s">
        <v>14</v>
      </c>
      <c r="E1817" s="53">
        <v>521.5</v>
      </c>
      <c r="F1817" s="53">
        <v>523</v>
      </c>
      <c r="G1817" s="53">
        <v>0</v>
      </c>
      <c r="H1817" s="54">
        <f t="shared" si="1657"/>
        <v>6000</v>
      </c>
      <c r="I1817" s="54">
        <v>0</v>
      </c>
      <c r="J1817" s="54">
        <f t="shared" si="1669"/>
        <v>6000</v>
      </c>
    </row>
    <row r="1818" s="6" customFormat="1" customHeight="1" spans="1:10">
      <c r="A1818" s="62">
        <v>43017</v>
      </c>
      <c r="B1818" s="30" t="s">
        <v>382</v>
      </c>
      <c r="C1818" s="55">
        <v>1600</v>
      </c>
      <c r="D1818" s="55" t="s">
        <v>14</v>
      </c>
      <c r="E1818" s="53">
        <v>1045</v>
      </c>
      <c r="F1818" s="53">
        <v>1045</v>
      </c>
      <c r="G1818" s="53">
        <v>0</v>
      </c>
      <c r="H1818" s="54">
        <f t="shared" si="1657"/>
        <v>0</v>
      </c>
      <c r="I1818" s="54">
        <v>0</v>
      </c>
      <c r="J1818" s="54">
        <f t="shared" si="1669"/>
        <v>0</v>
      </c>
    </row>
    <row r="1819" s="6" customFormat="1" customHeight="1" spans="1:10">
      <c r="A1819" s="62">
        <v>43014</v>
      </c>
      <c r="B1819" s="30" t="s">
        <v>219</v>
      </c>
      <c r="C1819" s="55">
        <v>1200</v>
      </c>
      <c r="D1819" s="55" t="s">
        <v>14</v>
      </c>
      <c r="E1819" s="53">
        <v>1900</v>
      </c>
      <c r="F1819" s="53">
        <v>1908</v>
      </c>
      <c r="G1819" s="53">
        <v>1920</v>
      </c>
      <c r="H1819" s="54">
        <f t="shared" ref="H1819:H1831" si="1671">(F1819-E1819)*C1819</f>
        <v>9600</v>
      </c>
      <c r="I1819" s="54">
        <f t="shared" ref="I1819:I1820" si="1672">(G1819-F1819)*C1819</f>
        <v>14400</v>
      </c>
      <c r="J1819" s="54">
        <f t="shared" si="1669"/>
        <v>24000</v>
      </c>
    </row>
    <row r="1820" s="6" customFormat="1" customHeight="1" spans="1:10">
      <c r="A1820" s="62">
        <v>43014</v>
      </c>
      <c r="B1820" s="30" t="s">
        <v>350</v>
      </c>
      <c r="C1820" s="55">
        <v>4000</v>
      </c>
      <c r="D1820" s="55" t="s">
        <v>14</v>
      </c>
      <c r="E1820" s="53">
        <v>271.5</v>
      </c>
      <c r="F1820" s="53">
        <v>273.5</v>
      </c>
      <c r="G1820" s="53">
        <v>275</v>
      </c>
      <c r="H1820" s="54">
        <f t="shared" si="1671"/>
        <v>8000</v>
      </c>
      <c r="I1820" s="54">
        <f t="shared" si="1672"/>
        <v>6000</v>
      </c>
      <c r="J1820" s="54">
        <f t="shared" si="1669"/>
        <v>14000</v>
      </c>
    </row>
    <row r="1821" s="6" customFormat="1" customHeight="1" spans="1:10">
      <c r="A1821" s="62">
        <v>43014</v>
      </c>
      <c r="B1821" s="30" t="s">
        <v>385</v>
      </c>
      <c r="C1821" s="55">
        <v>2000</v>
      </c>
      <c r="D1821" s="55" t="s">
        <v>14</v>
      </c>
      <c r="E1821" s="53">
        <v>982</v>
      </c>
      <c r="F1821" s="53">
        <v>976</v>
      </c>
      <c r="G1821" s="53">
        <v>0</v>
      </c>
      <c r="H1821" s="54">
        <f t="shared" si="1671"/>
        <v>-12000</v>
      </c>
      <c r="I1821" s="54">
        <v>0</v>
      </c>
      <c r="J1821" s="54">
        <f t="shared" si="1669"/>
        <v>-12000</v>
      </c>
    </row>
    <row r="1822" s="6" customFormat="1" customHeight="1" spans="1:10">
      <c r="A1822" s="62">
        <v>43013</v>
      </c>
      <c r="B1822" s="30" t="s">
        <v>219</v>
      </c>
      <c r="C1822" s="55">
        <v>1200</v>
      </c>
      <c r="D1822" s="55" t="s">
        <v>14</v>
      </c>
      <c r="E1822" s="53">
        <v>1882</v>
      </c>
      <c r="F1822" s="53">
        <v>1890</v>
      </c>
      <c r="G1822" s="53">
        <v>0</v>
      </c>
      <c r="H1822" s="54">
        <f t="shared" si="1671"/>
        <v>9600</v>
      </c>
      <c r="I1822" s="54">
        <v>0</v>
      </c>
      <c r="J1822" s="54">
        <f t="shared" si="1669"/>
        <v>9600</v>
      </c>
    </row>
    <row r="1823" s="6" customFormat="1" customHeight="1" spans="1:10">
      <c r="A1823" s="62">
        <v>43012</v>
      </c>
      <c r="B1823" s="30" t="s">
        <v>240</v>
      </c>
      <c r="C1823" s="55">
        <v>4000</v>
      </c>
      <c r="D1823" s="55" t="s">
        <v>14</v>
      </c>
      <c r="E1823" s="53">
        <v>525</v>
      </c>
      <c r="F1823" s="53">
        <v>523</v>
      </c>
      <c r="G1823" s="53">
        <v>0</v>
      </c>
      <c r="H1823" s="54">
        <f t="shared" si="1671"/>
        <v>-8000</v>
      </c>
      <c r="I1823" s="54">
        <v>0</v>
      </c>
      <c r="J1823" s="54">
        <f t="shared" si="1669"/>
        <v>-8000</v>
      </c>
    </row>
    <row r="1824" s="6" customFormat="1" customHeight="1" spans="1:10">
      <c r="A1824" s="62">
        <v>43012</v>
      </c>
      <c r="B1824" s="30" t="s">
        <v>240</v>
      </c>
      <c r="C1824" s="55">
        <v>4000</v>
      </c>
      <c r="D1824" s="55" t="s">
        <v>14</v>
      </c>
      <c r="E1824" s="53">
        <v>527.5</v>
      </c>
      <c r="F1824" s="53">
        <v>525</v>
      </c>
      <c r="G1824" s="53">
        <v>0</v>
      </c>
      <c r="H1824" s="54">
        <f t="shared" si="1671"/>
        <v>-10000</v>
      </c>
      <c r="I1824" s="54">
        <v>0</v>
      </c>
      <c r="J1824" s="54">
        <f t="shared" si="1669"/>
        <v>-10000</v>
      </c>
    </row>
    <row r="1825" s="6" customFormat="1" customHeight="1" spans="1:10">
      <c r="A1825" s="62">
        <v>43011</v>
      </c>
      <c r="B1825" s="30" t="s">
        <v>337</v>
      </c>
      <c r="C1825" s="55">
        <v>11000</v>
      </c>
      <c r="D1825" s="55" t="s">
        <v>14</v>
      </c>
      <c r="E1825" s="53">
        <v>113</v>
      </c>
      <c r="F1825" s="53">
        <v>113</v>
      </c>
      <c r="G1825" s="53">
        <v>0</v>
      </c>
      <c r="H1825" s="54">
        <f t="shared" si="1671"/>
        <v>0</v>
      </c>
      <c r="I1825" s="54">
        <v>0</v>
      </c>
      <c r="J1825" s="54">
        <f t="shared" si="1669"/>
        <v>0</v>
      </c>
    </row>
    <row r="1826" s="6" customFormat="1" customHeight="1" spans="1:10">
      <c r="A1826" s="62">
        <v>43007</v>
      </c>
      <c r="B1826" s="30" t="s">
        <v>387</v>
      </c>
      <c r="C1826" s="55">
        <v>4000</v>
      </c>
      <c r="D1826" s="55" t="s">
        <v>14</v>
      </c>
      <c r="E1826" s="53">
        <v>376</v>
      </c>
      <c r="F1826" s="53">
        <v>373.5</v>
      </c>
      <c r="G1826" s="53">
        <v>0</v>
      </c>
      <c r="H1826" s="54">
        <f t="shared" si="1671"/>
        <v>-10000</v>
      </c>
      <c r="I1826" s="54">
        <v>0</v>
      </c>
      <c r="J1826" s="54">
        <f t="shared" si="1669"/>
        <v>-10000</v>
      </c>
    </row>
    <row r="1827" s="6" customFormat="1" customHeight="1" spans="1:10">
      <c r="A1827" s="62">
        <v>43007</v>
      </c>
      <c r="B1827" s="30" t="s">
        <v>399</v>
      </c>
      <c r="C1827" s="55">
        <v>68000</v>
      </c>
      <c r="D1827" s="55" t="s">
        <v>14</v>
      </c>
      <c r="E1827" s="53">
        <v>17.5</v>
      </c>
      <c r="F1827" s="53">
        <v>17.8</v>
      </c>
      <c r="G1827" s="53">
        <v>0</v>
      </c>
      <c r="H1827" s="54">
        <f t="shared" si="1671"/>
        <v>20400</v>
      </c>
      <c r="I1827" s="54">
        <v>0</v>
      </c>
      <c r="J1827" s="54">
        <f t="shared" si="1669"/>
        <v>20400</v>
      </c>
    </row>
    <row r="1828" s="6" customFormat="1" customHeight="1" spans="1:10">
      <c r="A1828" s="62">
        <v>43006</v>
      </c>
      <c r="B1828" s="30" t="s">
        <v>270</v>
      </c>
      <c r="C1828" s="55">
        <v>4000</v>
      </c>
      <c r="D1828" s="55" t="s">
        <v>14</v>
      </c>
      <c r="E1828" s="53">
        <v>473</v>
      </c>
      <c r="F1828" s="53">
        <v>476</v>
      </c>
      <c r="G1828" s="53">
        <v>479</v>
      </c>
      <c r="H1828" s="54">
        <f t="shared" si="1671"/>
        <v>12000</v>
      </c>
      <c r="I1828" s="54">
        <f t="shared" ref="I1828:I1829" si="1673">(G1828-F1828)*C1828</f>
        <v>12000</v>
      </c>
      <c r="J1828" s="54">
        <f t="shared" si="1669"/>
        <v>24000</v>
      </c>
    </row>
    <row r="1829" s="6" customFormat="1" customHeight="1" spans="1:10">
      <c r="A1829" s="62">
        <v>43005</v>
      </c>
      <c r="B1829" s="30" t="s">
        <v>322</v>
      </c>
      <c r="C1829" s="55">
        <v>4000</v>
      </c>
      <c r="D1829" s="55" t="s">
        <v>14</v>
      </c>
      <c r="E1829" s="53">
        <v>658</v>
      </c>
      <c r="F1829" s="53">
        <v>660</v>
      </c>
      <c r="G1829" s="53">
        <v>662</v>
      </c>
      <c r="H1829" s="54">
        <f t="shared" si="1671"/>
        <v>8000</v>
      </c>
      <c r="I1829" s="54">
        <f t="shared" si="1673"/>
        <v>8000</v>
      </c>
      <c r="J1829" s="54">
        <f t="shared" si="1669"/>
        <v>16000</v>
      </c>
    </row>
    <row r="1830" s="6" customFormat="1" customHeight="1" spans="1:10">
      <c r="A1830" s="62">
        <v>43005</v>
      </c>
      <c r="B1830" s="30" t="s">
        <v>385</v>
      </c>
      <c r="C1830" s="55">
        <v>2000</v>
      </c>
      <c r="D1830" s="55" t="s">
        <v>14</v>
      </c>
      <c r="E1830" s="53">
        <v>940</v>
      </c>
      <c r="F1830" s="53">
        <v>934.5</v>
      </c>
      <c r="G1830" s="53">
        <v>0</v>
      </c>
      <c r="H1830" s="54">
        <f t="shared" si="1671"/>
        <v>-11000</v>
      </c>
      <c r="I1830" s="54">
        <v>0</v>
      </c>
      <c r="J1830" s="54">
        <f t="shared" si="1669"/>
        <v>-11000</v>
      </c>
    </row>
    <row r="1831" s="6" customFormat="1" customHeight="1" spans="1:10">
      <c r="A1831" s="62">
        <v>43004</v>
      </c>
      <c r="B1831" s="30" t="s">
        <v>263</v>
      </c>
      <c r="C1831" s="55">
        <v>4000</v>
      </c>
      <c r="D1831" s="55" t="s">
        <v>14</v>
      </c>
      <c r="E1831" s="53">
        <v>654</v>
      </c>
      <c r="F1831" s="53">
        <v>656</v>
      </c>
      <c r="G1831" s="53">
        <v>0</v>
      </c>
      <c r="H1831" s="54">
        <f t="shared" si="1671"/>
        <v>8000</v>
      </c>
      <c r="I1831" s="54">
        <v>0</v>
      </c>
      <c r="J1831" s="54">
        <f t="shared" si="1669"/>
        <v>8000</v>
      </c>
    </row>
    <row r="1832" s="6" customFormat="1" customHeight="1" spans="1:10">
      <c r="A1832" s="62">
        <v>43004</v>
      </c>
      <c r="B1832" s="30" t="s">
        <v>400</v>
      </c>
      <c r="C1832" s="55">
        <v>6000</v>
      </c>
      <c r="D1832" s="55" t="s">
        <v>16</v>
      </c>
      <c r="E1832" s="53">
        <v>244.5</v>
      </c>
      <c r="F1832" s="53">
        <v>243</v>
      </c>
      <c r="G1832" s="53">
        <v>0</v>
      </c>
      <c r="H1832" s="54">
        <f>(E1832-F1832)*C1832</f>
        <v>9000</v>
      </c>
      <c r="I1832" s="54">
        <v>0</v>
      </c>
      <c r="J1832" s="54">
        <f t="shared" si="1669"/>
        <v>9000</v>
      </c>
    </row>
    <row r="1833" s="6" customFormat="1" ht="14.25" customHeight="1" spans="1:10">
      <c r="A1833" s="62">
        <v>43003</v>
      </c>
      <c r="B1833" s="30" t="s">
        <v>400</v>
      </c>
      <c r="C1833" s="55">
        <v>6000</v>
      </c>
      <c r="D1833" s="55" t="s">
        <v>16</v>
      </c>
      <c r="E1833" s="53">
        <v>248.5</v>
      </c>
      <c r="F1833" s="53">
        <v>247</v>
      </c>
      <c r="G1833" s="53">
        <v>0</v>
      </c>
      <c r="H1833" s="54">
        <f>(E1833-F1833)*C1833</f>
        <v>9000</v>
      </c>
      <c r="I1833" s="54">
        <v>0</v>
      </c>
      <c r="J1833" s="54">
        <f t="shared" si="1669"/>
        <v>9000</v>
      </c>
    </row>
    <row r="1834" s="6" customFormat="1" ht="14.25" customHeight="1" spans="1:10">
      <c r="A1834" s="62">
        <v>43003</v>
      </c>
      <c r="B1834" s="30" t="s">
        <v>401</v>
      </c>
      <c r="C1834" s="55">
        <v>4000</v>
      </c>
      <c r="D1834" s="55" t="s">
        <v>14</v>
      </c>
      <c r="E1834" s="53">
        <v>390</v>
      </c>
      <c r="F1834" s="53">
        <v>390</v>
      </c>
      <c r="G1834" s="53">
        <v>0</v>
      </c>
      <c r="H1834" s="54">
        <f t="shared" ref="H1834:H1882" si="1674">(F1834-E1834)*C1834</f>
        <v>0</v>
      </c>
      <c r="I1834" s="54">
        <v>0</v>
      </c>
      <c r="J1834" s="54">
        <f t="shared" si="1669"/>
        <v>0</v>
      </c>
    </row>
    <row r="1835" s="6" customFormat="1" customHeight="1" spans="1:10">
      <c r="A1835" s="62">
        <v>43000</v>
      </c>
      <c r="B1835" s="30" t="s">
        <v>186</v>
      </c>
      <c r="C1835" s="55">
        <v>7000</v>
      </c>
      <c r="D1835" s="55" t="s">
        <v>14</v>
      </c>
      <c r="E1835" s="53">
        <v>340.5</v>
      </c>
      <c r="F1835" s="53">
        <v>342</v>
      </c>
      <c r="G1835" s="53">
        <v>343.5</v>
      </c>
      <c r="H1835" s="54">
        <f t="shared" si="1674"/>
        <v>10500</v>
      </c>
      <c r="I1835" s="54">
        <f t="shared" ref="I1835" si="1675">(G1835-F1835)*C1835</f>
        <v>10500</v>
      </c>
      <c r="J1835" s="54">
        <f t="shared" si="1669"/>
        <v>21000</v>
      </c>
    </row>
    <row r="1836" s="6" customFormat="1" customHeight="1" spans="1:10">
      <c r="A1836" s="62">
        <v>42999</v>
      </c>
      <c r="B1836" s="30" t="s">
        <v>338</v>
      </c>
      <c r="C1836" s="55">
        <v>7000</v>
      </c>
      <c r="D1836" s="55" t="s">
        <v>14</v>
      </c>
      <c r="E1836" s="53">
        <v>143</v>
      </c>
      <c r="F1836" s="53">
        <v>143</v>
      </c>
      <c r="G1836" s="53">
        <v>0</v>
      </c>
      <c r="H1836" s="54">
        <f t="shared" si="1674"/>
        <v>0</v>
      </c>
      <c r="I1836" s="54">
        <v>0</v>
      </c>
      <c r="J1836" s="54">
        <f t="shared" si="1669"/>
        <v>0</v>
      </c>
    </row>
    <row r="1837" s="6" customFormat="1" customHeight="1" spans="1:10">
      <c r="A1837" s="62">
        <v>42999</v>
      </c>
      <c r="B1837" s="30" t="s">
        <v>270</v>
      </c>
      <c r="C1837" s="55">
        <v>4000</v>
      </c>
      <c r="D1837" s="55" t="s">
        <v>14</v>
      </c>
      <c r="E1837" s="53">
        <v>512.5</v>
      </c>
      <c r="F1837" s="53">
        <v>514.5</v>
      </c>
      <c r="G1837" s="53">
        <v>0</v>
      </c>
      <c r="H1837" s="54">
        <f t="shared" si="1674"/>
        <v>8000</v>
      </c>
      <c r="I1837" s="54">
        <v>0</v>
      </c>
      <c r="J1837" s="54">
        <f t="shared" si="1669"/>
        <v>8000</v>
      </c>
    </row>
    <row r="1838" s="6" customFormat="1" customHeight="1" spans="1:10">
      <c r="A1838" s="62">
        <v>42998</v>
      </c>
      <c r="B1838" s="30" t="s">
        <v>270</v>
      </c>
      <c r="C1838" s="55">
        <v>4000</v>
      </c>
      <c r="D1838" s="55" t="s">
        <v>14</v>
      </c>
      <c r="E1838" s="53">
        <v>518</v>
      </c>
      <c r="F1838" s="53">
        <v>520</v>
      </c>
      <c r="G1838" s="53">
        <v>522</v>
      </c>
      <c r="H1838" s="54">
        <f t="shared" si="1674"/>
        <v>8000</v>
      </c>
      <c r="I1838" s="54">
        <f t="shared" ref="I1838" si="1676">(G1838-F1838)*C1838</f>
        <v>8000</v>
      </c>
      <c r="J1838" s="54">
        <f t="shared" si="1669"/>
        <v>16000</v>
      </c>
    </row>
    <row r="1839" s="6" customFormat="1" customHeight="1" spans="1:10">
      <c r="A1839" s="62">
        <v>42998</v>
      </c>
      <c r="B1839" s="30" t="s">
        <v>373</v>
      </c>
      <c r="C1839" s="55">
        <v>8000</v>
      </c>
      <c r="D1839" s="55" t="s">
        <v>14</v>
      </c>
      <c r="E1839" s="53">
        <v>125</v>
      </c>
      <c r="F1839" s="53">
        <v>126</v>
      </c>
      <c r="G1839" s="53">
        <v>0</v>
      </c>
      <c r="H1839" s="54">
        <f t="shared" si="1674"/>
        <v>8000</v>
      </c>
      <c r="I1839" s="54">
        <v>0</v>
      </c>
      <c r="J1839" s="54">
        <f t="shared" si="1669"/>
        <v>8000</v>
      </c>
    </row>
    <row r="1840" s="6" customFormat="1" customHeight="1" spans="1:10">
      <c r="A1840" s="62">
        <v>42997</v>
      </c>
      <c r="B1840" s="30" t="s">
        <v>370</v>
      </c>
      <c r="C1840" s="55">
        <v>16000</v>
      </c>
      <c r="D1840" s="55" t="s">
        <v>14</v>
      </c>
      <c r="E1840" s="53">
        <v>124.5</v>
      </c>
      <c r="F1840" s="53">
        <v>125.5</v>
      </c>
      <c r="G1840" s="53">
        <v>126</v>
      </c>
      <c r="H1840" s="54">
        <f t="shared" si="1674"/>
        <v>16000</v>
      </c>
      <c r="I1840" s="54">
        <f t="shared" ref="I1840" si="1677">(G1840-F1840)*C1840</f>
        <v>8000</v>
      </c>
      <c r="J1840" s="54">
        <f t="shared" si="1669"/>
        <v>24000</v>
      </c>
    </row>
    <row r="1841" s="6" customFormat="1" customHeight="1" spans="1:10">
      <c r="A1841" s="62">
        <v>42997</v>
      </c>
      <c r="B1841" s="30" t="s">
        <v>402</v>
      </c>
      <c r="C1841" s="55">
        <v>1000</v>
      </c>
      <c r="D1841" s="55" t="s">
        <v>14</v>
      </c>
      <c r="E1841" s="53">
        <v>1926</v>
      </c>
      <c r="F1841" s="53">
        <v>1926</v>
      </c>
      <c r="G1841" s="53">
        <v>0</v>
      </c>
      <c r="H1841" s="54">
        <f t="shared" si="1674"/>
        <v>0</v>
      </c>
      <c r="I1841" s="54">
        <v>0</v>
      </c>
      <c r="J1841" s="54">
        <f t="shared" si="1669"/>
        <v>0</v>
      </c>
    </row>
    <row r="1842" s="6" customFormat="1" customHeight="1" spans="1:10">
      <c r="A1842" s="62">
        <v>42997</v>
      </c>
      <c r="B1842" s="30" t="s">
        <v>385</v>
      </c>
      <c r="C1842" s="55">
        <v>2000</v>
      </c>
      <c r="D1842" s="55" t="s">
        <v>14</v>
      </c>
      <c r="E1842" s="53">
        <v>960</v>
      </c>
      <c r="F1842" s="53">
        <v>953</v>
      </c>
      <c r="G1842" s="53">
        <v>0</v>
      </c>
      <c r="H1842" s="54">
        <f t="shared" si="1674"/>
        <v>-14000</v>
      </c>
      <c r="I1842" s="54">
        <v>0</v>
      </c>
      <c r="J1842" s="54">
        <f t="shared" si="1669"/>
        <v>-14000</v>
      </c>
    </row>
    <row r="1843" s="6" customFormat="1" customHeight="1" spans="1:10">
      <c r="A1843" s="62">
        <v>42996</v>
      </c>
      <c r="B1843" s="30" t="s">
        <v>241</v>
      </c>
      <c r="C1843" s="55">
        <v>2200</v>
      </c>
      <c r="D1843" s="55" t="s">
        <v>14</v>
      </c>
      <c r="E1843" s="53">
        <v>842</v>
      </c>
      <c r="F1843" s="53">
        <v>846</v>
      </c>
      <c r="G1843" s="53">
        <v>850</v>
      </c>
      <c r="H1843" s="54">
        <f t="shared" si="1674"/>
        <v>8800</v>
      </c>
      <c r="I1843" s="54">
        <f t="shared" ref="I1843" si="1678">(G1843-F1843)*C1843</f>
        <v>8800</v>
      </c>
      <c r="J1843" s="54">
        <f t="shared" si="1669"/>
        <v>17600</v>
      </c>
    </row>
    <row r="1844" s="6" customFormat="1" customHeight="1" spans="1:10">
      <c r="A1844" s="62">
        <v>42996</v>
      </c>
      <c r="B1844" s="30" t="s">
        <v>357</v>
      </c>
      <c r="C1844" s="55">
        <v>4000</v>
      </c>
      <c r="D1844" s="55" t="s">
        <v>14</v>
      </c>
      <c r="E1844" s="53">
        <v>139.5</v>
      </c>
      <c r="F1844" s="53">
        <v>139.5</v>
      </c>
      <c r="G1844" s="53">
        <v>0</v>
      </c>
      <c r="H1844" s="54">
        <f t="shared" si="1674"/>
        <v>0</v>
      </c>
      <c r="I1844" s="54">
        <v>0</v>
      </c>
      <c r="J1844" s="54">
        <f t="shared" si="1669"/>
        <v>0</v>
      </c>
    </row>
    <row r="1845" s="6" customFormat="1" customHeight="1" spans="1:10">
      <c r="A1845" s="62">
        <v>42993</v>
      </c>
      <c r="B1845" s="30" t="s">
        <v>49</v>
      </c>
      <c r="C1845" s="55">
        <v>2400</v>
      </c>
      <c r="D1845" s="55" t="s">
        <v>14</v>
      </c>
      <c r="E1845" s="53">
        <v>827</v>
      </c>
      <c r="F1845" s="53">
        <v>831</v>
      </c>
      <c r="G1845" s="53">
        <v>0</v>
      </c>
      <c r="H1845" s="54">
        <f t="shared" si="1674"/>
        <v>9600</v>
      </c>
      <c r="I1845" s="54">
        <v>0</v>
      </c>
      <c r="J1845" s="54">
        <f t="shared" si="1669"/>
        <v>9600</v>
      </c>
    </row>
    <row r="1846" s="6" customFormat="1" customHeight="1" spans="1:10">
      <c r="A1846" s="62">
        <v>42992</v>
      </c>
      <c r="B1846" s="30" t="s">
        <v>234</v>
      </c>
      <c r="C1846" s="55">
        <v>2000</v>
      </c>
      <c r="D1846" s="55" t="s">
        <v>14</v>
      </c>
      <c r="E1846" s="53">
        <v>838</v>
      </c>
      <c r="F1846" s="53">
        <v>842</v>
      </c>
      <c r="G1846" s="53">
        <v>0</v>
      </c>
      <c r="H1846" s="54">
        <f t="shared" si="1674"/>
        <v>8000</v>
      </c>
      <c r="I1846" s="54">
        <v>0</v>
      </c>
      <c r="J1846" s="54">
        <f t="shared" si="1669"/>
        <v>8000</v>
      </c>
    </row>
    <row r="1847" s="6" customFormat="1" customHeight="1" spans="1:10">
      <c r="A1847" s="62">
        <v>42992</v>
      </c>
      <c r="B1847" s="30" t="s">
        <v>272</v>
      </c>
      <c r="C1847" s="55">
        <v>1600</v>
      </c>
      <c r="D1847" s="55" t="s">
        <v>14</v>
      </c>
      <c r="E1847" s="53">
        <v>1275</v>
      </c>
      <c r="F1847" s="53">
        <v>1275</v>
      </c>
      <c r="G1847" s="53">
        <v>0</v>
      </c>
      <c r="H1847" s="54">
        <f t="shared" si="1674"/>
        <v>0</v>
      </c>
      <c r="I1847" s="54">
        <v>0</v>
      </c>
      <c r="J1847" s="54">
        <f t="shared" si="1669"/>
        <v>0</v>
      </c>
    </row>
    <row r="1848" s="6" customFormat="1" customHeight="1" spans="1:10">
      <c r="A1848" s="62">
        <v>42991</v>
      </c>
      <c r="B1848" s="30" t="s">
        <v>112</v>
      </c>
      <c r="C1848" s="55">
        <v>5000</v>
      </c>
      <c r="D1848" s="55" t="s">
        <v>14</v>
      </c>
      <c r="E1848" s="53">
        <v>392.5</v>
      </c>
      <c r="F1848" s="53">
        <v>394.5</v>
      </c>
      <c r="G1848" s="53">
        <v>0</v>
      </c>
      <c r="H1848" s="54">
        <f t="shared" si="1674"/>
        <v>10000</v>
      </c>
      <c r="I1848" s="54">
        <v>0</v>
      </c>
      <c r="J1848" s="54">
        <f t="shared" si="1669"/>
        <v>10000</v>
      </c>
    </row>
    <row r="1849" s="6" customFormat="1" customHeight="1" spans="1:10">
      <c r="A1849" s="62">
        <v>42991</v>
      </c>
      <c r="B1849" s="30" t="s">
        <v>292</v>
      </c>
      <c r="C1849" s="55">
        <v>1600</v>
      </c>
      <c r="D1849" s="55" t="s">
        <v>14</v>
      </c>
      <c r="E1849" s="53">
        <v>957</v>
      </c>
      <c r="F1849" s="53">
        <v>950</v>
      </c>
      <c r="G1849" s="53">
        <v>0</v>
      </c>
      <c r="H1849" s="54">
        <f t="shared" si="1674"/>
        <v>-11200</v>
      </c>
      <c r="I1849" s="54">
        <v>0</v>
      </c>
      <c r="J1849" s="54">
        <f t="shared" si="1669"/>
        <v>-11200</v>
      </c>
    </row>
    <row r="1850" s="6" customFormat="1" customHeight="1" spans="1:10">
      <c r="A1850" s="62">
        <v>42990</v>
      </c>
      <c r="B1850" s="30" t="s">
        <v>349</v>
      </c>
      <c r="C1850" s="55">
        <v>7000</v>
      </c>
      <c r="D1850" s="55" t="s">
        <v>14</v>
      </c>
      <c r="E1850" s="53">
        <v>187.5</v>
      </c>
      <c r="F1850" s="53">
        <v>188.5</v>
      </c>
      <c r="G1850" s="53">
        <v>189.5</v>
      </c>
      <c r="H1850" s="54">
        <f t="shared" si="1674"/>
        <v>7000</v>
      </c>
      <c r="I1850" s="54">
        <f t="shared" ref="I1850:I1852" si="1679">(G1850-F1850)*C1850</f>
        <v>7000</v>
      </c>
      <c r="J1850" s="54">
        <f t="shared" si="1669"/>
        <v>14000</v>
      </c>
    </row>
    <row r="1851" s="6" customFormat="1" customHeight="1" spans="1:10">
      <c r="A1851" s="62">
        <v>42990</v>
      </c>
      <c r="B1851" s="30" t="s">
        <v>225</v>
      </c>
      <c r="C1851" s="55">
        <v>3000</v>
      </c>
      <c r="D1851" s="55" t="s">
        <v>14</v>
      </c>
      <c r="E1851" s="53">
        <v>513.5</v>
      </c>
      <c r="F1851" s="53">
        <v>516.5</v>
      </c>
      <c r="G1851" s="53">
        <v>520</v>
      </c>
      <c r="H1851" s="54">
        <f t="shared" si="1674"/>
        <v>9000</v>
      </c>
      <c r="I1851" s="54">
        <f t="shared" si="1679"/>
        <v>10500</v>
      </c>
      <c r="J1851" s="54">
        <f t="shared" si="1669"/>
        <v>19500</v>
      </c>
    </row>
    <row r="1852" s="6" customFormat="1" customHeight="1" spans="1:10">
      <c r="A1852" s="62">
        <v>42989</v>
      </c>
      <c r="B1852" s="30" t="s">
        <v>263</v>
      </c>
      <c r="C1852" s="55">
        <v>4000</v>
      </c>
      <c r="D1852" s="55" t="s">
        <v>14</v>
      </c>
      <c r="E1852" s="53">
        <v>660</v>
      </c>
      <c r="F1852" s="53">
        <v>662</v>
      </c>
      <c r="G1852" s="53">
        <v>664</v>
      </c>
      <c r="H1852" s="54">
        <f t="shared" si="1674"/>
        <v>8000</v>
      </c>
      <c r="I1852" s="54">
        <f t="shared" si="1679"/>
        <v>8000</v>
      </c>
      <c r="J1852" s="54">
        <f t="shared" si="1669"/>
        <v>16000</v>
      </c>
    </row>
    <row r="1853" s="6" customFormat="1" customHeight="1" spans="1:10">
      <c r="A1853" s="62">
        <v>42989</v>
      </c>
      <c r="B1853" s="30" t="s">
        <v>219</v>
      </c>
      <c r="C1853" s="55">
        <v>1000</v>
      </c>
      <c r="D1853" s="55" t="s">
        <v>14</v>
      </c>
      <c r="E1853" s="53">
        <v>1933</v>
      </c>
      <c r="F1853" s="53">
        <v>1939.8</v>
      </c>
      <c r="G1853" s="53">
        <v>0</v>
      </c>
      <c r="H1853" s="54">
        <f t="shared" si="1674"/>
        <v>6799.99999999995</v>
      </c>
      <c r="I1853" s="54">
        <v>0</v>
      </c>
      <c r="J1853" s="54">
        <f t="shared" si="1669"/>
        <v>6799.99999999995</v>
      </c>
    </row>
    <row r="1854" s="6" customFormat="1" customHeight="1" spans="1:10">
      <c r="A1854" s="62">
        <v>42989</v>
      </c>
      <c r="B1854" s="30" t="s">
        <v>403</v>
      </c>
      <c r="C1854" s="55">
        <v>1300</v>
      </c>
      <c r="D1854" s="55" t="s">
        <v>14</v>
      </c>
      <c r="E1854" s="53">
        <v>1396.5</v>
      </c>
      <c r="F1854" s="53">
        <v>1404</v>
      </c>
      <c r="G1854" s="53">
        <v>0</v>
      </c>
      <c r="H1854" s="54">
        <f t="shared" si="1674"/>
        <v>9750</v>
      </c>
      <c r="I1854" s="54">
        <v>0</v>
      </c>
      <c r="J1854" s="54">
        <f t="shared" si="1669"/>
        <v>9750</v>
      </c>
    </row>
    <row r="1855" s="6" customFormat="1" customHeight="1" spans="1:10">
      <c r="A1855" s="62">
        <v>42986</v>
      </c>
      <c r="B1855" s="30" t="s">
        <v>59</v>
      </c>
      <c r="C1855" s="55">
        <v>14000</v>
      </c>
      <c r="D1855" s="55" t="s">
        <v>14</v>
      </c>
      <c r="E1855" s="53">
        <v>116</v>
      </c>
      <c r="F1855" s="53">
        <v>116.6</v>
      </c>
      <c r="G1855" s="53">
        <v>117.3</v>
      </c>
      <c r="H1855" s="54">
        <f t="shared" si="1674"/>
        <v>8399.99999999992</v>
      </c>
      <c r="I1855" s="54">
        <f t="shared" ref="I1855:I1862" si="1680">(G1855-F1855)*C1855</f>
        <v>9800.00000000004</v>
      </c>
      <c r="J1855" s="54">
        <f t="shared" si="1669"/>
        <v>18200</v>
      </c>
    </row>
    <row r="1856" s="6" customFormat="1" customHeight="1" spans="1:10">
      <c r="A1856" s="62">
        <v>42985</v>
      </c>
      <c r="B1856" s="30" t="s">
        <v>393</v>
      </c>
      <c r="C1856" s="55">
        <v>3000</v>
      </c>
      <c r="D1856" s="55" t="s">
        <v>14</v>
      </c>
      <c r="E1856" s="53">
        <v>631</v>
      </c>
      <c r="F1856" s="53">
        <v>633.5</v>
      </c>
      <c r="G1856" s="53">
        <v>640</v>
      </c>
      <c r="H1856" s="54">
        <f t="shared" si="1674"/>
        <v>7500</v>
      </c>
      <c r="I1856" s="54">
        <f t="shared" si="1680"/>
        <v>19500</v>
      </c>
      <c r="J1856" s="54">
        <f t="shared" si="1669"/>
        <v>27000</v>
      </c>
    </row>
    <row r="1857" s="6" customFormat="1" customHeight="1" spans="1:10">
      <c r="A1857" s="62">
        <v>42985</v>
      </c>
      <c r="B1857" s="30" t="s">
        <v>263</v>
      </c>
      <c r="C1857" s="55">
        <v>4000</v>
      </c>
      <c r="D1857" s="55" t="s">
        <v>14</v>
      </c>
      <c r="E1857" s="53">
        <v>655</v>
      </c>
      <c r="F1857" s="53">
        <v>657</v>
      </c>
      <c r="G1857" s="53">
        <v>659</v>
      </c>
      <c r="H1857" s="54">
        <f t="shared" si="1674"/>
        <v>8000</v>
      </c>
      <c r="I1857" s="54">
        <f t="shared" si="1680"/>
        <v>8000</v>
      </c>
      <c r="J1857" s="54">
        <f t="shared" si="1669"/>
        <v>16000</v>
      </c>
    </row>
    <row r="1858" s="6" customFormat="1" customHeight="1" spans="1:10">
      <c r="A1858" s="62">
        <v>42984</v>
      </c>
      <c r="B1858" s="30" t="s">
        <v>385</v>
      </c>
      <c r="C1858" s="55">
        <v>2000</v>
      </c>
      <c r="D1858" s="55" t="s">
        <v>14</v>
      </c>
      <c r="E1858" s="53">
        <v>941</v>
      </c>
      <c r="F1858" s="53">
        <v>945</v>
      </c>
      <c r="G1858" s="53">
        <v>950</v>
      </c>
      <c r="H1858" s="54">
        <f t="shared" si="1674"/>
        <v>8000</v>
      </c>
      <c r="I1858" s="54">
        <f t="shared" si="1680"/>
        <v>10000</v>
      </c>
      <c r="J1858" s="54">
        <f t="shared" si="1669"/>
        <v>18000</v>
      </c>
    </row>
    <row r="1859" s="6" customFormat="1" customHeight="1" spans="1:10">
      <c r="A1859" s="62">
        <v>42984</v>
      </c>
      <c r="B1859" s="30" t="s">
        <v>241</v>
      </c>
      <c r="C1859" s="55">
        <v>2200</v>
      </c>
      <c r="D1859" s="55" t="s">
        <v>14</v>
      </c>
      <c r="E1859" s="53">
        <v>841.5</v>
      </c>
      <c r="F1859" s="53">
        <v>845</v>
      </c>
      <c r="G1859" s="53">
        <v>850</v>
      </c>
      <c r="H1859" s="54">
        <f t="shared" si="1674"/>
        <v>7700</v>
      </c>
      <c r="I1859" s="54">
        <f t="shared" si="1680"/>
        <v>11000</v>
      </c>
      <c r="J1859" s="54">
        <f t="shared" si="1669"/>
        <v>18700</v>
      </c>
    </row>
    <row r="1860" s="6" customFormat="1" customHeight="1" spans="1:10">
      <c r="A1860" s="62">
        <v>42984</v>
      </c>
      <c r="B1860" s="30" t="s">
        <v>219</v>
      </c>
      <c r="C1860" s="55">
        <v>1200</v>
      </c>
      <c r="D1860" s="55" t="s">
        <v>14</v>
      </c>
      <c r="E1860" s="53">
        <v>1826</v>
      </c>
      <c r="F1860" s="53">
        <v>1834</v>
      </c>
      <c r="G1860" s="53">
        <v>1844</v>
      </c>
      <c r="H1860" s="54">
        <f t="shared" si="1674"/>
        <v>9600</v>
      </c>
      <c r="I1860" s="54">
        <f t="shared" si="1680"/>
        <v>12000</v>
      </c>
      <c r="J1860" s="54">
        <f t="shared" si="1669"/>
        <v>21600</v>
      </c>
    </row>
    <row r="1861" s="6" customFormat="1" customHeight="1" spans="1:10">
      <c r="A1861" s="62">
        <v>42983</v>
      </c>
      <c r="B1861" s="30" t="s">
        <v>272</v>
      </c>
      <c r="C1861" s="55">
        <v>1600</v>
      </c>
      <c r="D1861" s="55" t="s">
        <v>14</v>
      </c>
      <c r="E1861" s="53">
        <v>1227</v>
      </c>
      <c r="F1861" s="53">
        <v>1235</v>
      </c>
      <c r="G1861" s="53">
        <v>1240</v>
      </c>
      <c r="H1861" s="54">
        <f t="shared" si="1674"/>
        <v>12800</v>
      </c>
      <c r="I1861" s="54">
        <f t="shared" si="1680"/>
        <v>8000</v>
      </c>
      <c r="J1861" s="54">
        <f t="shared" si="1669"/>
        <v>20800</v>
      </c>
    </row>
    <row r="1862" s="6" customFormat="1" customHeight="1" spans="1:10">
      <c r="A1862" s="62">
        <v>42982</v>
      </c>
      <c r="B1862" s="30" t="s">
        <v>241</v>
      </c>
      <c r="C1862" s="55">
        <v>2200</v>
      </c>
      <c r="D1862" s="55" t="s">
        <v>14</v>
      </c>
      <c r="E1862" s="53">
        <v>775</v>
      </c>
      <c r="F1862" s="53">
        <v>780</v>
      </c>
      <c r="G1862" s="53">
        <v>785</v>
      </c>
      <c r="H1862" s="54">
        <f t="shared" si="1674"/>
        <v>11000</v>
      </c>
      <c r="I1862" s="54">
        <f t="shared" si="1680"/>
        <v>11000</v>
      </c>
      <c r="J1862" s="54">
        <f t="shared" si="1669"/>
        <v>22000</v>
      </c>
    </row>
    <row r="1863" s="6" customFormat="1" customHeight="1" spans="1:10">
      <c r="A1863" s="62">
        <v>42982</v>
      </c>
      <c r="B1863" s="30" t="s">
        <v>357</v>
      </c>
      <c r="C1863" s="55">
        <v>8000</v>
      </c>
      <c r="D1863" s="55" t="s">
        <v>14</v>
      </c>
      <c r="E1863" s="53">
        <v>136</v>
      </c>
      <c r="F1863" s="53">
        <v>136.95</v>
      </c>
      <c r="G1863" s="53">
        <v>0</v>
      </c>
      <c r="H1863" s="54">
        <f t="shared" si="1674"/>
        <v>7599.99999999991</v>
      </c>
      <c r="I1863" s="54">
        <v>0</v>
      </c>
      <c r="J1863" s="54">
        <f t="shared" si="1669"/>
        <v>7599.99999999991</v>
      </c>
    </row>
    <row r="1864" s="6" customFormat="1" customHeight="1" spans="1:10">
      <c r="A1864" s="62">
        <v>42979</v>
      </c>
      <c r="B1864" s="30" t="s">
        <v>282</v>
      </c>
      <c r="C1864" s="55">
        <v>1100</v>
      </c>
      <c r="D1864" s="55" t="s">
        <v>14</v>
      </c>
      <c r="E1864" s="53">
        <v>1255</v>
      </c>
      <c r="F1864" s="53">
        <v>1263</v>
      </c>
      <c r="G1864" s="53">
        <v>0</v>
      </c>
      <c r="H1864" s="54">
        <f t="shared" si="1674"/>
        <v>8800</v>
      </c>
      <c r="I1864" s="54">
        <v>0</v>
      </c>
      <c r="J1864" s="54">
        <f t="shared" si="1669"/>
        <v>8800</v>
      </c>
    </row>
    <row r="1865" s="6" customFormat="1" customHeight="1" spans="1:10">
      <c r="A1865" s="62">
        <v>42979</v>
      </c>
      <c r="B1865" s="30" t="s">
        <v>393</v>
      </c>
      <c r="C1865" s="55">
        <v>3000</v>
      </c>
      <c r="D1865" s="55" t="s">
        <v>14</v>
      </c>
      <c r="E1865" s="53">
        <v>626</v>
      </c>
      <c r="F1865" s="53">
        <v>630</v>
      </c>
      <c r="G1865" s="53">
        <v>0</v>
      </c>
      <c r="H1865" s="54">
        <f t="shared" si="1674"/>
        <v>12000</v>
      </c>
      <c r="I1865" s="54">
        <v>0</v>
      </c>
      <c r="J1865" s="54">
        <f t="shared" si="1669"/>
        <v>12000</v>
      </c>
    </row>
    <row r="1866" s="6" customFormat="1" customHeight="1" spans="1:10">
      <c r="A1866" s="62">
        <v>42978</v>
      </c>
      <c r="B1866" s="30" t="s">
        <v>275</v>
      </c>
      <c r="C1866" s="55">
        <v>8000</v>
      </c>
      <c r="D1866" s="55" t="s">
        <v>14</v>
      </c>
      <c r="E1866" s="53">
        <v>198.5</v>
      </c>
      <c r="F1866" s="53">
        <v>199.5</v>
      </c>
      <c r="G1866" s="53">
        <v>0</v>
      </c>
      <c r="H1866" s="54">
        <f t="shared" si="1674"/>
        <v>8000</v>
      </c>
      <c r="I1866" s="54">
        <v>0</v>
      </c>
      <c r="J1866" s="54">
        <f t="shared" si="1669"/>
        <v>8000</v>
      </c>
    </row>
    <row r="1867" s="6" customFormat="1" customHeight="1" spans="1:10">
      <c r="A1867" s="62">
        <v>42977</v>
      </c>
      <c r="B1867" s="30" t="s">
        <v>342</v>
      </c>
      <c r="C1867" s="55">
        <v>6000</v>
      </c>
      <c r="D1867" s="55" t="s">
        <v>14</v>
      </c>
      <c r="E1867" s="53">
        <v>276</v>
      </c>
      <c r="F1867" s="53">
        <v>273.5</v>
      </c>
      <c r="G1867" s="53">
        <v>0</v>
      </c>
      <c r="H1867" s="54">
        <f t="shared" si="1674"/>
        <v>-15000</v>
      </c>
      <c r="I1867" s="54">
        <v>0</v>
      </c>
      <c r="J1867" s="54">
        <f t="shared" si="1669"/>
        <v>-15000</v>
      </c>
    </row>
    <row r="1868" s="6" customFormat="1" customHeight="1" spans="1:10">
      <c r="A1868" s="62">
        <v>42977</v>
      </c>
      <c r="B1868" s="30" t="s">
        <v>353</v>
      </c>
      <c r="C1868" s="55">
        <v>1200</v>
      </c>
      <c r="D1868" s="55" t="s">
        <v>14</v>
      </c>
      <c r="E1868" s="53">
        <v>619.5</v>
      </c>
      <c r="F1868" s="53">
        <v>613</v>
      </c>
      <c r="G1868" s="53">
        <v>0</v>
      </c>
      <c r="H1868" s="54">
        <f t="shared" si="1674"/>
        <v>-7800</v>
      </c>
      <c r="I1868" s="54">
        <v>0</v>
      </c>
      <c r="J1868" s="54">
        <f t="shared" si="1669"/>
        <v>-7800</v>
      </c>
    </row>
    <row r="1869" s="6" customFormat="1" customHeight="1" spans="1:10">
      <c r="A1869" s="62">
        <v>42976</v>
      </c>
      <c r="B1869" s="30" t="s">
        <v>404</v>
      </c>
      <c r="C1869" s="55">
        <v>2200</v>
      </c>
      <c r="D1869" s="55" t="s">
        <v>14</v>
      </c>
      <c r="E1869" s="53">
        <v>667.5</v>
      </c>
      <c r="F1869" s="53">
        <v>672</v>
      </c>
      <c r="G1869" s="53">
        <v>0</v>
      </c>
      <c r="H1869" s="54">
        <f t="shared" si="1674"/>
        <v>9900</v>
      </c>
      <c r="I1869" s="54">
        <v>0</v>
      </c>
      <c r="J1869" s="54">
        <f t="shared" si="1669"/>
        <v>9900</v>
      </c>
    </row>
    <row r="1870" s="6" customFormat="1" ht="14.25" customHeight="1" spans="1:10">
      <c r="A1870" s="62">
        <v>42975</v>
      </c>
      <c r="B1870" s="30" t="s">
        <v>219</v>
      </c>
      <c r="C1870" s="55">
        <v>1000</v>
      </c>
      <c r="D1870" s="55" t="s">
        <v>14</v>
      </c>
      <c r="E1870" s="53">
        <v>1820</v>
      </c>
      <c r="F1870" s="53">
        <v>1828</v>
      </c>
      <c r="G1870" s="53">
        <v>0</v>
      </c>
      <c r="H1870" s="54">
        <f t="shared" si="1674"/>
        <v>8000</v>
      </c>
      <c r="I1870" s="54">
        <v>0</v>
      </c>
      <c r="J1870" s="54">
        <f t="shared" si="1669"/>
        <v>8000</v>
      </c>
    </row>
    <row r="1871" s="6" customFormat="1" ht="14.25" customHeight="1" spans="1:10">
      <c r="A1871" s="62">
        <v>42975</v>
      </c>
      <c r="B1871" s="30" t="s">
        <v>398</v>
      </c>
      <c r="C1871" s="55">
        <v>14000</v>
      </c>
      <c r="D1871" s="55" t="s">
        <v>14</v>
      </c>
      <c r="E1871" s="53">
        <v>91</v>
      </c>
      <c r="F1871" s="53">
        <v>91</v>
      </c>
      <c r="G1871" s="53">
        <v>0</v>
      </c>
      <c r="H1871" s="54">
        <f t="shared" si="1674"/>
        <v>0</v>
      </c>
      <c r="I1871" s="54">
        <v>0</v>
      </c>
      <c r="J1871" s="54">
        <f t="shared" si="1669"/>
        <v>0</v>
      </c>
    </row>
    <row r="1872" s="6" customFormat="1" customHeight="1" spans="1:10">
      <c r="A1872" s="62">
        <v>42971</v>
      </c>
      <c r="B1872" s="30" t="s">
        <v>303</v>
      </c>
      <c r="C1872" s="55">
        <v>12000</v>
      </c>
      <c r="D1872" s="55" t="s">
        <v>14</v>
      </c>
      <c r="E1872" s="53">
        <v>96.3</v>
      </c>
      <c r="F1872" s="53">
        <v>97</v>
      </c>
      <c r="G1872" s="53">
        <v>98</v>
      </c>
      <c r="H1872" s="54">
        <f t="shared" si="1674"/>
        <v>8400.00000000003</v>
      </c>
      <c r="I1872" s="54">
        <f>(G1872-F1872)*C1872</f>
        <v>12000</v>
      </c>
      <c r="J1872" s="54">
        <f t="shared" ref="J1872:J1925" si="1681">(I1872+H1872)</f>
        <v>20400</v>
      </c>
    </row>
    <row r="1873" s="6" customFormat="1" customHeight="1" spans="1:10">
      <c r="A1873" s="62">
        <v>42970</v>
      </c>
      <c r="B1873" s="30" t="s">
        <v>370</v>
      </c>
      <c r="C1873" s="55">
        <v>16000</v>
      </c>
      <c r="D1873" s="55" t="s">
        <v>14</v>
      </c>
      <c r="E1873" s="53">
        <v>113.5</v>
      </c>
      <c r="F1873" s="53">
        <v>114</v>
      </c>
      <c r="G1873" s="53">
        <v>0</v>
      </c>
      <c r="H1873" s="54">
        <f t="shared" si="1674"/>
        <v>8000</v>
      </c>
      <c r="I1873" s="54">
        <v>0</v>
      </c>
      <c r="J1873" s="54">
        <f t="shared" si="1681"/>
        <v>8000</v>
      </c>
    </row>
    <row r="1874" s="6" customFormat="1" customHeight="1" spans="1:10">
      <c r="A1874" s="62">
        <v>42969</v>
      </c>
      <c r="B1874" s="30" t="s">
        <v>385</v>
      </c>
      <c r="C1874" s="55">
        <v>2000</v>
      </c>
      <c r="D1874" s="55" t="s">
        <v>14</v>
      </c>
      <c r="E1874" s="53">
        <v>866</v>
      </c>
      <c r="F1874" s="53">
        <v>870</v>
      </c>
      <c r="G1874" s="53">
        <v>872</v>
      </c>
      <c r="H1874" s="54">
        <f t="shared" si="1674"/>
        <v>8000</v>
      </c>
      <c r="I1874" s="54">
        <f>(G1874-F1874)*C1874</f>
        <v>4000</v>
      </c>
      <c r="J1874" s="54">
        <f t="shared" si="1681"/>
        <v>12000</v>
      </c>
    </row>
    <row r="1875" s="6" customFormat="1" customHeight="1" spans="1:10">
      <c r="A1875" s="62">
        <v>42968</v>
      </c>
      <c r="B1875" s="30" t="s">
        <v>403</v>
      </c>
      <c r="C1875" s="55">
        <v>1250</v>
      </c>
      <c r="D1875" s="55" t="s">
        <v>14</v>
      </c>
      <c r="E1875" s="53">
        <v>1280</v>
      </c>
      <c r="F1875" s="53">
        <v>1287</v>
      </c>
      <c r="G1875" s="53">
        <v>0</v>
      </c>
      <c r="H1875" s="54">
        <f t="shared" si="1674"/>
        <v>8750</v>
      </c>
      <c r="I1875" s="54">
        <v>0</v>
      </c>
      <c r="J1875" s="54">
        <f t="shared" si="1681"/>
        <v>8750</v>
      </c>
    </row>
    <row r="1876" s="6" customFormat="1" ht="14.25" customHeight="1" spans="1:10">
      <c r="A1876" s="62">
        <v>42965</v>
      </c>
      <c r="B1876" s="30" t="s">
        <v>381</v>
      </c>
      <c r="C1876" s="55">
        <v>3000</v>
      </c>
      <c r="D1876" s="55" t="s">
        <v>14</v>
      </c>
      <c r="E1876" s="53">
        <v>444.5</v>
      </c>
      <c r="F1876" s="53">
        <v>447.5</v>
      </c>
      <c r="G1876" s="53">
        <v>450</v>
      </c>
      <c r="H1876" s="54">
        <f t="shared" si="1674"/>
        <v>9000</v>
      </c>
      <c r="I1876" s="54">
        <f>(G1876-F1876)*C1876</f>
        <v>7500</v>
      </c>
      <c r="J1876" s="54">
        <f t="shared" si="1681"/>
        <v>16500</v>
      </c>
    </row>
    <row r="1877" s="6" customFormat="1" customHeight="1" spans="1:10">
      <c r="A1877" s="62">
        <v>42964</v>
      </c>
      <c r="B1877" s="30" t="s">
        <v>241</v>
      </c>
      <c r="C1877" s="55">
        <v>2000</v>
      </c>
      <c r="D1877" s="55" t="s">
        <v>14</v>
      </c>
      <c r="E1877" s="53">
        <v>758</v>
      </c>
      <c r="F1877" s="53">
        <v>762</v>
      </c>
      <c r="G1877" s="53">
        <v>766</v>
      </c>
      <c r="H1877" s="54">
        <f t="shared" si="1674"/>
        <v>8000</v>
      </c>
      <c r="I1877" s="54">
        <f>(G1877-F1877)*C1877</f>
        <v>8000</v>
      </c>
      <c r="J1877" s="54">
        <f t="shared" si="1681"/>
        <v>16000</v>
      </c>
    </row>
    <row r="1878" s="6" customFormat="1" customHeight="1" spans="1:10">
      <c r="A1878" s="62">
        <v>42964</v>
      </c>
      <c r="B1878" s="30" t="s">
        <v>403</v>
      </c>
      <c r="C1878" s="55">
        <v>500</v>
      </c>
      <c r="D1878" s="55" t="s">
        <v>14</v>
      </c>
      <c r="E1878" s="53">
        <v>1245</v>
      </c>
      <c r="F1878" s="53">
        <v>1245</v>
      </c>
      <c r="G1878" s="53">
        <v>0</v>
      </c>
      <c r="H1878" s="54">
        <f t="shared" si="1674"/>
        <v>0</v>
      </c>
      <c r="I1878" s="54">
        <v>0</v>
      </c>
      <c r="J1878" s="54">
        <f t="shared" si="1681"/>
        <v>0</v>
      </c>
    </row>
    <row r="1879" s="6" customFormat="1" ht="14.25" customHeight="1" spans="1:10">
      <c r="A1879" s="62">
        <v>42963</v>
      </c>
      <c r="B1879" s="30" t="s">
        <v>317</v>
      </c>
      <c r="C1879" s="55">
        <v>7000</v>
      </c>
      <c r="D1879" s="55" t="s">
        <v>14</v>
      </c>
      <c r="E1879" s="53">
        <v>144</v>
      </c>
      <c r="F1879" s="53">
        <v>145.25</v>
      </c>
      <c r="G1879" s="53">
        <v>147</v>
      </c>
      <c r="H1879" s="54">
        <f t="shared" si="1674"/>
        <v>8750</v>
      </c>
      <c r="I1879" s="54">
        <f>(G1879-F1879)*C1879</f>
        <v>12250</v>
      </c>
      <c r="J1879" s="54">
        <f t="shared" si="1681"/>
        <v>21000</v>
      </c>
    </row>
    <row r="1880" s="6" customFormat="1" ht="14.25" customHeight="1" spans="1:10">
      <c r="A1880" s="62">
        <v>42961</v>
      </c>
      <c r="B1880" s="30" t="s">
        <v>342</v>
      </c>
      <c r="C1880" s="55">
        <v>6000</v>
      </c>
      <c r="D1880" s="55" t="s">
        <v>14</v>
      </c>
      <c r="E1880" s="53">
        <v>266</v>
      </c>
      <c r="F1880" s="53">
        <v>267.5</v>
      </c>
      <c r="G1880" s="53">
        <v>269</v>
      </c>
      <c r="H1880" s="54">
        <f t="shared" si="1674"/>
        <v>9000</v>
      </c>
      <c r="I1880" s="54">
        <f>(G1880-F1880)*C1880</f>
        <v>9000</v>
      </c>
      <c r="J1880" s="54">
        <f t="shared" si="1681"/>
        <v>18000</v>
      </c>
    </row>
    <row r="1881" s="6" customFormat="1" customHeight="1" spans="1:10">
      <c r="A1881" s="62">
        <v>42961</v>
      </c>
      <c r="B1881" s="30" t="s">
        <v>234</v>
      </c>
      <c r="C1881" s="55">
        <v>2000</v>
      </c>
      <c r="D1881" s="55" t="s">
        <v>14</v>
      </c>
      <c r="E1881" s="53">
        <v>732</v>
      </c>
      <c r="F1881" s="53">
        <v>736</v>
      </c>
      <c r="G1881" s="53">
        <v>740</v>
      </c>
      <c r="H1881" s="54">
        <f t="shared" si="1674"/>
        <v>8000</v>
      </c>
      <c r="I1881" s="54">
        <f>(G1881-F1881)*C1881</f>
        <v>8000</v>
      </c>
      <c r="J1881" s="54">
        <f t="shared" si="1681"/>
        <v>16000</v>
      </c>
    </row>
    <row r="1882" s="6" customFormat="1" customHeight="1" spans="1:10">
      <c r="A1882" s="62">
        <v>42961</v>
      </c>
      <c r="B1882" s="30" t="s">
        <v>342</v>
      </c>
      <c r="C1882" s="55">
        <v>6000</v>
      </c>
      <c r="D1882" s="55" t="s">
        <v>14</v>
      </c>
      <c r="E1882" s="53">
        <v>265</v>
      </c>
      <c r="F1882" s="53">
        <v>265</v>
      </c>
      <c r="G1882" s="53">
        <v>0</v>
      </c>
      <c r="H1882" s="54">
        <f t="shared" si="1674"/>
        <v>0</v>
      </c>
      <c r="I1882" s="54">
        <v>0</v>
      </c>
      <c r="J1882" s="54">
        <f t="shared" si="1681"/>
        <v>0</v>
      </c>
    </row>
    <row r="1883" s="6" customFormat="1" customHeight="1" spans="1:10">
      <c r="A1883" s="62">
        <v>42961</v>
      </c>
      <c r="B1883" s="30" t="s">
        <v>326</v>
      </c>
      <c r="C1883" s="55">
        <v>12000</v>
      </c>
      <c r="D1883" s="55" t="s">
        <v>16</v>
      </c>
      <c r="E1883" s="53">
        <v>122.35</v>
      </c>
      <c r="F1883" s="53">
        <v>121</v>
      </c>
      <c r="G1883" s="53">
        <v>120</v>
      </c>
      <c r="H1883" s="54">
        <f>(E1883-F1883)*C1883</f>
        <v>16199.9999999999</v>
      </c>
      <c r="I1883" s="54">
        <f>(F1883-G1883)*C1883</f>
        <v>12000</v>
      </c>
      <c r="J1883" s="54">
        <f t="shared" si="1681"/>
        <v>28199.9999999999</v>
      </c>
    </row>
    <row r="1884" s="6" customFormat="1" customHeight="1" spans="1:10">
      <c r="A1884" s="62">
        <v>42958</v>
      </c>
      <c r="B1884" s="30" t="s">
        <v>326</v>
      </c>
      <c r="C1884" s="55">
        <v>12000</v>
      </c>
      <c r="D1884" s="55" t="s">
        <v>16</v>
      </c>
      <c r="E1884" s="53">
        <v>122.35</v>
      </c>
      <c r="F1884" s="53">
        <v>121</v>
      </c>
      <c r="G1884" s="53">
        <v>120</v>
      </c>
      <c r="H1884" s="54">
        <f>(E1884-F1884)*C1884</f>
        <v>16199.9999999999</v>
      </c>
      <c r="I1884" s="54">
        <f>(F1884-G1884)*C1884</f>
        <v>12000</v>
      </c>
      <c r="J1884" s="54">
        <f t="shared" si="1681"/>
        <v>28199.9999999999</v>
      </c>
    </row>
    <row r="1885" s="6" customFormat="1" customHeight="1" spans="1:10">
      <c r="A1885" s="62">
        <v>42958</v>
      </c>
      <c r="B1885" s="30" t="s">
        <v>289</v>
      </c>
      <c r="C1885" s="55">
        <v>7000</v>
      </c>
      <c r="D1885" s="55" t="s">
        <v>14</v>
      </c>
      <c r="E1885" s="53">
        <v>226.5</v>
      </c>
      <c r="F1885" s="53">
        <v>224</v>
      </c>
      <c r="G1885" s="53">
        <v>0</v>
      </c>
      <c r="H1885" s="54">
        <f>(F1885-E1885)*C1885</f>
        <v>-17500</v>
      </c>
      <c r="I1885" s="54">
        <v>0</v>
      </c>
      <c r="J1885" s="54">
        <f t="shared" si="1681"/>
        <v>-17500</v>
      </c>
    </row>
    <row r="1886" s="6" customFormat="1" customHeight="1" spans="1:10">
      <c r="A1886" s="62">
        <v>42957</v>
      </c>
      <c r="B1886" s="30" t="s">
        <v>13</v>
      </c>
      <c r="C1886" s="55">
        <v>1000</v>
      </c>
      <c r="D1886" s="55" t="s">
        <v>14</v>
      </c>
      <c r="E1886" s="53">
        <v>1590</v>
      </c>
      <c r="F1886" s="53">
        <v>1584</v>
      </c>
      <c r="G1886" s="53">
        <v>0</v>
      </c>
      <c r="H1886" s="54">
        <f>(E1886-F1886)*C1886</f>
        <v>6000</v>
      </c>
      <c r="I1886" s="54">
        <v>0</v>
      </c>
      <c r="J1886" s="54">
        <f t="shared" si="1681"/>
        <v>6000</v>
      </c>
    </row>
    <row r="1887" s="6" customFormat="1" customHeight="1" spans="1:10">
      <c r="A1887" s="62">
        <v>42957</v>
      </c>
      <c r="B1887" s="30" t="s">
        <v>357</v>
      </c>
      <c r="C1887" s="55">
        <v>16000</v>
      </c>
      <c r="D1887" s="55" t="s">
        <v>14</v>
      </c>
      <c r="E1887" s="53">
        <v>140.25</v>
      </c>
      <c r="F1887" s="53">
        <v>141.25</v>
      </c>
      <c r="G1887" s="53">
        <v>121</v>
      </c>
      <c r="H1887" s="54">
        <f>(E1887-F1887)*C1887</f>
        <v>-16000</v>
      </c>
      <c r="I1887" s="54">
        <v>0</v>
      </c>
      <c r="J1887" s="54">
        <f t="shared" si="1681"/>
        <v>-16000</v>
      </c>
    </row>
    <row r="1888" s="6" customFormat="1" customHeight="1" spans="1:10">
      <c r="A1888" s="62">
        <v>42956</v>
      </c>
      <c r="B1888" s="30" t="s">
        <v>405</v>
      </c>
      <c r="C1888" s="55">
        <v>16000</v>
      </c>
      <c r="D1888" s="55" t="s">
        <v>14</v>
      </c>
      <c r="E1888" s="53">
        <v>120</v>
      </c>
      <c r="F1888" s="53">
        <v>120.5</v>
      </c>
      <c r="G1888" s="53">
        <v>121</v>
      </c>
      <c r="H1888" s="54">
        <f t="shared" ref="H1888:H1898" si="1682">(F1888-E1888)*C1888</f>
        <v>8000</v>
      </c>
      <c r="I1888" s="54">
        <f>(G1888-F1888)*C1888</f>
        <v>8000</v>
      </c>
      <c r="J1888" s="54">
        <f t="shared" si="1681"/>
        <v>16000</v>
      </c>
    </row>
    <row r="1889" s="6" customFormat="1" customHeight="1" spans="1:10">
      <c r="A1889" s="62">
        <v>42955</v>
      </c>
      <c r="B1889" s="30" t="s">
        <v>342</v>
      </c>
      <c r="C1889" s="55">
        <v>6000</v>
      </c>
      <c r="D1889" s="55" t="s">
        <v>14</v>
      </c>
      <c r="E1889" s="53">
        <v>255.2</v>
      </c>
      <c r="F1889" s="53">
        <v>257.2</v>
      </c>
      <c r="G1889" s="53">
        <v>259.5</v>
      </c>
      <c r="H1889" s="54">
        <f t="shared" si="1682"/>
        <v>12000</v>
      </c>
      <c r="I1889" s="54">
        <f>(G1889-F1889)*C1889</f>
        <v>13800.0000000001</v>
      </c>
      <c r="J1889" s="54">
        <f t="shared" si="1681"/>
        <v>25800.0000000001</v>
      </c>
    </row>
    <row r="1890" s="6" customFormat="1" customHeight="1" spans="1:10">
      <c r="A1890" s="62">
        <v>42954</v>
      </c>
      <c r="B1890" s="30" t="s">
        <v>405</v>
      </c>
      <c r="C1890" s="55">
        <v>16000</v>
      </c>
      <c r="D1890" s="55" t="s">
        <v>14</v>
      </c>
      <c r="E1890" s="53">
        <v>120.5</v>
      </c>
      <c r="F1890" s="53">
        <v>121</v>
      </c>
      <c r="G1890" s="53">
        <v>121.5</v>
      </c>
      <c r="H1890" s="54">
        <f t="shared" si="1682"/>
        <v>8000</v>
      </c>
      <c r="I1890" s="54">
        <f>(G1890-F1890)*C1890</f>
        <v>8000</v>
      </c>
      <c r="J1890" s="54">
        <f t="shared" si="1681"/>
        <v>16000</v>
      </c>
    </row>
    <row r="1891" s="6" customFormat="1" customHeight="1" spans="1:10">
      <c r="A1891" s="62">
        <v>42951</v>
      </c>
      <c r="B1891" s="30" t="s">
        <v>270</v>
      </c>
      <c r="C1891" s="55">
        <v>4000</v>
      </c>
      <c r="D1891" s="55" t="s">
        <v>14</v>
      </c>
      <c r="E1891" s="53">
        <v>490.5</v>
      </c>
      <c r="F1891" s="53">
        <v>492</v>
      </c>
      <c r="G1891" s="53">
        <v>494</v>
      </c>
      <c r="H1891" s="54">
        <f t="shared" si="1682"/>
        <v>6000</v>
      </c>
      <c r="I1891" s="54">
        <f>(G1891-F1891)*C1891</f>
        <v>8000</v>
      </c>
      <c r="J1891" s="54">
        <f t="shared" si="1681"/>
        <v>14000</v>
      </c>
    </row>
    <row r="1892" s="6" customFormat="1" customHeight="1" spans="1:10">
      <c r="A1892" s="62">
        <v>42950</v>
      </c>
      <c r="B1892" s="30" t="s">
        <v>270</v>
      </c>
      <c r="C1892" s="55">
        <v>4000</v>
      </c>
      <c r="D1892" s="55" t="s">
        <v>14</v>
      </c>
      <c r="E1892" s="53">
        <v>485.5</v>
      </c>
      <c r="F1892" s="53">
        <v>487.5</v>
      </c>
      <c r="G1892" s="53">
        <v>489</v>
      </c>
      <c r="H1892" s="54">
        <f t="shared" si="1682"/>
        <v>8000</v>
      </c>
      <c r="I1892" s="54">
        <f>(G1892-F1892)*C1892</f>
        <v>6000</v>
      </c>
      <c r="J1892" s="54">
        <f t="shared" si="1681"/>
        <v>14000</v>
      </c>
    </row>
    <row r="1893" s="6" customFormat="1" customHeight="1" spans="1:10">
      <c r="A1893" s="62">
        <v>42950</v>
      </c>
      <c r="B1893" s="30" t="s">
        <v>398</v>
      </c>
      <c r="C1893" s="55">
        <v>7000</v>
      </c>
      <c r="D1893" s="55" t="s">
        <v>14</v>
      </c>
      <c r="E1893" s="53">
        <v>94.5</v>
      </c>
      <c r="F1893" s="53">
        <v>93.7</v>
      </c>
      <c r="G1893" s="53">
        <v>0</v>
      </c>
      <c r="H1893" s="54">
        <f t="shared" si="1682"/>
        <v>-5599.99999999998</v>
      </c>
      <c r="I1893" s="54">
        <v>0</v>
      </c>
      <c r="J1893" s="54">
        <f t="shared" si="1681"/>
        <v>-5599.99999999998</v>
      </c>
    </row>
    <row r="1894" s="6" customFormat="1" customHeight="1" spans="1:10">
      <c r="A1894" s="62">
        <v>42948</v>
      </c>
      <c r="B1894" s="30" t="s">
        <v>114</v>
      </c>
      <c r="C1894" s="55">
        <v>4000</v>
      </c>
      <c r="D1894" s="55" t="s">
        <v>14</v>
      </c>
      <c r="E1894" s="53">
        <v>516.5</v>
      </c>
      <c r="F1894" s="53">
        <v>518</v>
      </c>
      <c r="G1894" s="53">
        <v>520</v>
      </c>
      <c r="H1894" s="54">
        <f t="shared" si="1682"/>
        <v>6000</v>
      </c>
      <c r="I1894" s="54">
        <f>(G1894-F1894)*C1894</f>
        <v>8000</v>
      </c>
      <c r="J1894" s="54">
        <f t="shared" si="1681"/>
        <v>14000</v>
      </c>
    </row>
    <row r="1895" s="6" customFormat="1" customHeight="1" spans="1:10">
      <c r="A1895" s="62">
        <v>42947</v>
      </c>
      <c r="B1895" s="30" t="s">
        <v>248</v>
      </c>
      <c r="C1895" s="55">
        <v>1200</v>
      </c>
      <c r="D1895" s="55" t="s">
        <v>14</v>
      </c>
      <c r="E1895" s="53">
        <v>1294</v>
      </c>
      <c r="F1895" s="53">
        <v>1300</v>
      </c>
      <c r="G1895" s="53">
        <v>0</v>
      </c>
      <c r="H1895" s="54">
        <f t="shared" si="1682"/>
        <v>7200</v>
      </c>
      <c r="I1895" s="54">
        <v>0</v>
      </c>
      <c r="J1895" s="54">
        <f t="shared" si="1681"/>
        <v>7200</v>
      </c>
    </row>
    <row r="1896" s="6" customFormat="1" customHeight="1" spans="1:10">
      <c r="A1896" s="62">
        <v>42947</v>
      </c>
      <c r="B1896" s="30" t="s">
        <v>406</v>
      </c>
      <c r="C1896" s="55">
        <v>16000</v>
      </c>
      <c r="D1896" s="55" t="s">
        <v>14</v>
      </c>
      <c r="E1896" s="53">
        <v>87.75</v>
      </c>
      <c r="F1896" s="53">
        <v>88.5</v>
      </c>
      <c r="G1896" s="53">
        <v>0</v>
      </c>
      <c r="H1896" s="54">
        <f t="shared" si="1682"/>
        <v>12000</v>
      </c>
      <c r="I1896" s="54">
        <v>0</v>
      </c>
      <c r="J1896" s="54">
        <f t="shared" si="1681"/>
        <v>12000</v>
      </c>
    </row>
    <row r="1897" s="6" customFormat="1" customHeight="1" spans="1:10">
      <c r="A1897" s="62">
        <v>42947</v>
      </c>
      <c r="B1897" s="30" t="s">
        <v>296</v>
      </c>
      <c r="C1897" s="55">
        <v>12000</v>
      </c>
      <c r="D1897" s="55" t="s">
        <v>14</v>
      </c>
      <c r="E1897" s="53">
        <v>124.5</v>
      </c>
      <c r="F1897" s="53">
        <v>124.5</v>
      </c>
      <c r="G1897" s="53">
        <v>0</v>
      </c>
      <c r="H1897" s="54">
        <f t="shared" si="1682"/>
        <v>0</v>
      </c>
      <c r="I1897" s="54">
        <v>0</v>
      </c>
      <c r="J1897" s="54">
        <f t="shared" si="1681"/>
        <v>0</v>
      </c>
    </row>
    <row r="1898" s="6" customFormat="1" customHeight="1" spans="1:10">
      <c r="A1898" s="62">
        <v>42944</v>
      </c>
      <c r="B1898" s="30" t="s">
        <v>259</v>
      </c>
      <c r="C1898" s="55">
        <v>1000</v>
      </c>
      <c r="D1898" s="55" t="s">
        <v>14</v>
      </c>
      <c r="E1898" s="53">
        <v>1782</v>
      </c>
      <c r="F1898" s="53">
        <v>1787</v>
      </c>
      <c r="G1898" s="53">
        <v>0</v>
      </c>
      <c r="H1898" s="54">
        <f t="shared" si="1682"/>
        <v>5000</v>
      </c>
      <c r="I1898" s="54">
        <v>0</v>
      </c>
      <c r="J1898" s="54">
        <f t="shared" si="1681"/>
        <v>5000</v>
      </c>
    </row>
    <row r="1899" s="6" customFormat="1" customHeight="1" spans="1:10">
      <c r="A1899" s="62">
        <v>42943</v>
      </c>
      <c r="B1899" s="30" t="s">
        <v>407</v>
      </c>
      <c r="C1899" s="55">
        <v>20000</v>
      </c>
      <c r="D1899" s="55" t="s">
        <v>16</v>
      </c>
      <c r="E1899" s="53">
        <v>223</v>
      </c>
      <c r="F1899" s="53">
        <v>222.55</v>
      </c>
      <c r="G1899" s="53">
        <v>0</v>
      </c>
      <c r="H1899" s="54">
        <f>(E1899-F1899)*C1899</f>
        <v>8999.99999999977</v>
      </c>
      <c r="I1899" s="54">
        <v>0</v>
      </c>
      <c r="J1899" s="54">
        <f t="shared" si="1681"/>
        <v>8999.99999999977</v>
      </c>
    </row>
    <row r="1900" s="6" customFormat="1" customHeight="1" spans="1:10">
      <c r="A1900" s="62">
        <v>42944</v>
      </c>
      <c r="B1900" s="30" t="s">
        <v>381</v>
      </c>
      <c r="C1900" s="55">
        <v>3000</v>
      </c>
      <c r="D1900" s="55" t="s">
        <v>14</v>
      </c>
      <c r="E1900" s="53">
        <v>375</v>
      </c>
      <c r="F1900" s="53">
        <v>375</v>
      </c>
      <c r="G1900" s="53">
        <v>0</v>
      </c>
      <c r="H1900" s="54">
        <f>(E1900-F1900)*C1900</f>
        <v>0</v>
      </c>
      <c r="I1900" s="54">
        <v>0</v>
      </c>
      <c r="J1900" s="54">
        <f t="shared" si="1681"/>
        <v>0</v>
      </c>
    </row>
    <row r="1901" s="6" customFormat="1" customHeight="1" spans="1:10">
      <c r="A1901" s="62">
        <v>42943</v>
      </c>
      <c r="B1901" s="30" t="s">
        <v>344</v>
      </c>
      <c r="C1901" s="55">
        <v>7000</v>
      </c>
      <c r="D1901" s="55" t="s">
        <v>16</v>
      </c>
      <c r="E1901" s="53">
        <v>154.4</v>
      </c>
      <c r="F1901" s="53">
        <v>153.4</v>
      </c>
      <c r="G1901" s="53">
        <v>152.5</v>
      </c>
      <c r="H1901" s="54">
        <f>(E1901-F1901)*C1901</f>
        <v>7000</v>
      </c>
      <c r="I1901" s="54">
        <f>(F1901-G1901)*C1901</f>
        <v>6300.00000000004</v>
      </c>
      <c r="J1901" s="54">
        <f t="shared" si="1681"/>
        <v>13300</v>
      </c>
    </row>
    <row r="1902" s="6" customFormat="1" customHeight="1" spans="1:10">
      <c r="A1902" s="62">
        <v>42942</v>
      </c>
      <c r="B1902" s="30" t="s">
        <v>313</v>
      </c>
      <c r="C1902" s="55">
        <v>20000</v>
      </c>
      <c r="D1902" s="55" t="s">
        <v>14</v>
      </c>
      <c r="E1902" s="53">
        <v>33.85</v>
      </c>
      <c r="F1902" s="53">
        <v>34.2</v>
      </c>
      <c r="G1902" s="53">
        <v>34.6</v>
      </c>
      <c r="H1902" s="54">
        <f t="shared" ref="H1902:H1912" si="1683">(F1902-E1902)*C1902</f>
        <v>7000.00000000003</v>
      </c>
      <c r="I1902" s="54">
        <f>(G1902-F1902)*C1902</f>
        <v>7999.99999999997</v>
      </c>
      <c r="J1902" s="54">
        <f t="shared" si="1681"/>
        <v>15000</v>
      </c>
    </row>
    <row r="1903" s="6" customFormat="1" customHeight="1" spans="1:10">
      <c r="A1903" s="62">
        <v>42941</v>
      </c>
      <c r="B1903" s="30" t="s">
        <v>263</v>
      </c>
      <c r="C1903" s="55">
        <v>2000</v>
      </c>
      <c r="D1903" s="55" t="s">
        <v>14</v>
      </c>
      <c r="E1903" s="53">
        <v>554</v>
      </c>
      <c r="F1903" s="53">
        <v>554</v>
      </c>
      <c r="G1903" s="53">
        <v>0</v>
      </c>
      <c r="H1903" s="54">
        <f t="shared" si="1683"/>
        <v>0</v>
      </c>
      <c r="I1903" s="54">
        <v>0</v>
      </c>
      <c r="J1903" s="54">
        <f t="shared" si="1681"/>
        <v>0</v>
      </c>
    </row>
    <row r="1904" s="6" customFormat="1" customHeight="1" spans="1:10">
      <c r="A1904" s="62">
        <v>42940</v>
      </c>
      <c r="B1904" s="30" t="s">
        <v>322</v>
      </c>
      <c r="C1904" s="55">
        <v>2500</v>
      </c>
      <c r="D1904" s="55" t="s">
        <v>14</v>
      </c>
      <c r="E1904" s="53">
        <v>277</v>
      </c>
      <c r="F1904" s="53">
        <v>278</v>
      </c>
      <c r="G1904" s="53">
        <v>281</v>
      </c>
      <c r="H1904" s="54">
        <f t="shared" si="1683"/>
        <v>2500</v>
      </c>
      <c r="I1904" s="54">
        <f>(G1904-F1904)*C1904</f>
        <v>7500</v>
      </c>
      <c r="J1904" s="54">
        <f t="shared" si="1681"/>
        <v>10000</v>
      </c>
    </row>
    <row r="1905" s="6" customFormat="1" customHeight="1" spans="1:10">
      <c r="A1905" s="62">
        <v>42940</v>
      </c>
      <c r="B1905" s="30" t="s">
        <v>407</v>
      </c>
      <c r="C1905" s="55">
        <v>10000</v>
      </c>
      <c r="D1905" s="55" t="s">
        <v>14</v>
      </c>
      <c r="E1905" s="53">
        <v>217</v>
      </c>
      <c r="F1905" s="53">
        <v>218</v>
      </c>
      <c r="G1905" s="53">
        <v>218.5</v>
      </c>
      <c r="H1905" s="54">
        <f t="shared" si="1683"/>
        <v>10000</v>
      </c>
      <c r="I1905" s="54">
        <f>(G1905-F1905)*C1905</f>
        <v>5000</v>
      </c>
      <c r="J1905" s="54">
        <f t="shared" si="1681"/>
        <v>15000</v>
      </c>
    </row>
    <row r="1906" s="6" customFormat="1" customHeight="1" spans="1:10">
      <c r="A1906" s="62">
        <v>42937</v>
      </c>
      <c r="B1906" s="30" t="s">
        <v>303</v>
      </c>
      <c r="C1906" s="55">
        <v>6000</v>
      </c>
      <c r="D1906" s="55" t="s">
        <v>14</v>
      </c>
      <c r="E1906" s="53">
        <v>105</v>
      </c>
      <c r="F1906" s="53">
        <v>105.7</v>
      </c>
      <c r="G1906" s="53">
        <v>0</v>
      </c>
      <c r="H1906" s="54">
        <f t="shared" si="1683"/>
        <v>4200.00000000002</v>
      </c>
      <c r="I1906" s="54">
        <v>0</v>
      </c>
      <c r="J1906" s="54">
        <f t="shared" si="1681"/>
        <v>4200.00000000002</v>
      </c>
    </row>
    <row r="1907" s="6" customFormat="1" customHeight="1" spans="1:10">
      <c r="A1907" s="62">
        <v>42935</v>
      </c>
      <c r="B1907" s="30" t="s">
        <v>389</v>
      </c>
      <c r="C1907" s="55">
        <v>14000</v>
      </c>
      <c r="D1907" s="55" t="s">
        <v>14</v>
      </c>
      <c r="E1907" s="53">
        <v>24.8</v>
      </c>
      <c r="F1907" s="53">
        <v>25</v>
      </c>
      <c r="G1907" s="53">
        <v>0</v>
      </c>
      <c r="H1907" s="54">
        <f t="shared" si="1683"/>
        <v>2799.99999999999</v>
      </c>
      <c r="I1907" s="54">
        <v>0</v>
      </c>
      <c r="J1907" s="54">
        <f t="shared" si="1681"/>
        <v>2799.99999999999</v>
      </c>
    </row>
    <row r="1908" s="6" customFormat="1" customHeight="1" spans="1:10">
      <c r="A1908" s="62">
        <v>42934</v>
      </c>
      <c r="B1908" s="30" t="s">
        <v>317</v>
      </c>
      <c r="C1908" s="55">
        <v>3500</v>
      </c>
      <c r="D1908" s="55" t="s">
        <v>14</v>
      </c>
      <c r="E1908" s="53">
        <v>155.5</v>
      </c>
      <c r="F1908" s="53">
        <v>156.7</v>
      </c>
      <c r="G1908" s="53">
        <v>158</v>
      </c>
      <c r="H1908" s="54">
        <f t="shared" si="1683"/>
        <v>4199.99999999996</v>
      </c>
      <c r="I1908" s="54">
        <f>(G1908-F1908)*C1908</f>
        <v>4550.00000000004</v>
      </c>
      <c r="J1908" s="54">
        <f t="shared" si="1681"/>
        <v>8750</v>
      </c>
    </row>
    <row r="1909" s="6" customFormat="1" customHeight="1" spans="1:10">
      <c r="A1909" s="62">
        <v>42933</v>
      </c>
      <c r="B1909" s="30" t="s">
        <v>256</v>
      </c>
      <c r="C1909" s="55">
        <v>500</v>
      </c>
      <c r="D1909" s="55" t="s">
        <v>14</v>
      </c>
      <c r="E1909" s="53">
        <v>1182</v>
      </c>
      <c r="F1909" s="53">
        <v>1190</v>
      </c>
      <c r="G1909" s="53">
        <v>1200</v>
      </c>
      <c r="H1909" s="54">
        <f t="shared" si="1683"/>
        <v>4000</v>
      </c>
      <c r="I1909" s="54">
        <f>(G1909-F1909)*C1909</f>
        <v>5000</v>
      </c>
      <c r="J1909" s="54">
        <f t="shared" si="1681"/>
        <v>9000</v>
      </c>
    </row>
    <row r="1910" s="6" customFormat="1" customHeight="1" spans="1:10">
      <c r="A1910" s="62">
        <v>42930</v>
      </c>
      <c r="B1910" s="30" t="s">
        <v>350</v>
      </c>
      <c r="C1910" s="55">
        <v>3000</v>
      </c>
      <c r="D1910" s="55" t="s">
        <v>14</v>
      </c>
      <c r="E1910" s="53">
        <v>309.5</v>
      </c>
      <c r="F1910" s="53">
        <v>311.5</v>
      </c>
      <c r="G1910" s="53">
        <v>313.5</v>
      </c>
      <c r="H1910" s="54">
        <f t="shared" si="1683"/>
        <v>6000</v>
      </c>
      <c r="I1910" s="54">
        <f>(G1910-F1910)*C1910</f>
        <v>6000</v>
      </c>
      <c r="J1910" s="54">
        <f t="shared" si="1681"/>
        <v>12000</v>
      </c>
    </row>
    <row r="1911" s="6" customFormat="1" customHeight="1" spans="1:10">
      <c r="A1911" s="62">
        <v>42930</v>
      </c>
      <c r="B1911" s="30" t="s">
        <v>370</v>
      </c>
      <c r="C1911" s="55">
        <v>8000</v>
      </c>
      <c r="D1911" s="55" t="s">
        <v>14</v>
      </c>
      <c r="E1911" s="53">
        <v>114.5</v>
      </c>
      <c r="F1911" s="53">
        <v>115</v>
      </c>
      <c r="G1911" s="53">
        <v>115.5</v>
      </c>
      <c r="H1911" s="54">
        <f t="shared" si="1683"/>
        <v>4000</v>
      </c>
      <c r="I1911" s="54">
        <f>(G1911-F1911)*C1911</f>
        <v>4000</v>
      </c>
      <c r="J1911" s="54">
        <f t="shared" si="1681"/>
        <v>8000</v>
      </c>
    </row>
    <row r="1912" s="6" customFormat="1" customHeight="1" spans="1:10">
      <c r="A1912" s="62">
        <v>42930</v>
      </c>
      <c r="B1912" s="30" t="s">
        <v>241</v>
      </c>
      <c r="C1912" s="55">
        <v>1000</v>
      </c>
      <c r="D1912" s="55" t="s">
        <v>14</v>
      </c>
      <c r="E1912" s="53">
        <v>836</v>
      </c>
      <c r="F1912" s="53">
        <v>840</v>
      </c>
      <c r="G1912" s="53">
        <v>0</v>
      </c>
      <c r="H1912" s="54">
        <f t="shared" si="1683"/>
        <v>4000</v>
      </c>
      <c r="I1912" s="54">
        <v>0</v>
      </c>
      <c r="J1912" s="54">
        <f t="shared" si="1681"/>
        <v>4000</v>
      </c>
    </row>
    <row r="1913" s="6" customFormat="1" customHeight="1" spans="1:10">
      <c r="A1913" s="62">
        <v>42929</v>
      </c>
      <c r="B1913" s="30" t="s">
        <v>407</v>
      </c>
      <c r="C1913" s="55">
        <v>10000</v>
      </c>
      <c r="D1913" s="55" t="s">
        <v>16</v>
      </c>
      <c r="E1913" s="53">
        <v>200</v>
      </c>
      <c r="F1913" s="53">
        <v>199.5</v>
      </c>
      <c r="G1913" s="53">
        <v>199</v>
      </c>
      <c r="H1913" s="54">
        <f>(E1913-F1913)*C1913</f>
        <v>5000</v>
      </c>
      <c r="I1913" s="54">
        <f>(F1913-G1913)*C1913</f>
        <v>5000</v>
      </c>
      <c r="J1913" s="54">
        <f t="shared" si="1681"/>
        <v>10000</v>
      </c>
    </row>
    <row r="1914" s="6" customFormat="1" customHeight="1" spans="1:10">
      <c r="A1914" s="62">
        <v>42929</v>
      </c>
      <c r="B1914" s="30" t="s">
        <v>370</v>
      </c>
      <c r="C1914" s="55">
        <v>8000</v>
      </c>
      <c r="D1914" s="55" t="s">
        <v>14</v>
      </c>
      <c r="E1914" s="53">
        <v>113.5</v>
      </c>
      <c r="F1914" s="53">
        <v>114</v>
      </c>
      <c r="G1914" s="53">
        <v>114.5</v>
      </c>
      <c r="H1914" s="54">
        <f t="shared" ref="H1914:H1925" si="1684">(F1914-E1914)*C1914</f>
        <v>4000</v>
      </c>
      <c r="I1914" s="54">
        <f>(G1914-F1914)*C1914</f>
        <v>4000</v>
      </c>
      <c r="J1914" s="54">
        <f t="shared" si="1681"/>
        <v>8000</v>
      </c>
    </row>
    <row r="1915" s="6" customFormat="1" customHeight="1" spans="1:10">
      <c r="A1915" s="62">
        <v>42928</v>
      </c>
      <c r="B1915" s="30" t="s">
        <v>272</v>
      </c>
      <c r="C1915" s="55">
        <v>800</v>
      </c>
      <c r="D1915" s="55" t="s">
        <v>14</v>
      </c>
      <c r="E1915" s="53">
        <v>1105</v>
      </c>
      <c r="F1915" s="53">
        <v>1110</v>
      </c>
      <c r="G1915" s="53">
        <v>0</v>
      </c>
      <c r="H1915" s="54">
        <f t="shared" si="1684"/>
        <v>4000</v>
      </c>
      <c r="I1915" s="54">
        <v>0</v>
      </c>
      <c r="J1915" s="54">
        <f t="shared" si="1681"/>
        <v>4000</v>
      </c>
    </row>
    <row r="1916" s="6" customFormat="1" customHeight="1" spans="1:10">
      <c r="A1916" s="62">
        <v>42928</v>
      </c>
      <c r="B1916" s="30" t="s">
        <v>407</v>
      </c>
      <c r="C1916" s="55">
        <v>10000</v>
      </c>
      <c r="D1916" s="55" t="s">
        <v>14</v>
      </c>
      <c r="E1916" s="53">
        <v>206.5</v>
      </c>
      <c r="F1916" s="53">
        <v>207</v>
      </c>
      <c r="G1916" s="53">
        <v>0</v>
      </c>
      <c r="H1916" s="54">
        <f t="shared" si="1684"/>
        <v>5000</v>
      </c>
      <c r="I1916" s="54">
        <v>0</v>
      </c>
      <c r="J1916" s="54">
        <f t="shared" si="1681"/>
        <v>5000</v>
      </c>
    </row>
    <row r="1917" s="6" customFormat="1" customHeight="1" spans="1:10">
      <c r="A1917" s="62">
        <v>42927</v>
      </c>
      <c r="B1917" s="30" t="s">
        <v>392</v>
      </c>
      <c r="C1917" s="55">
        <v>400</v>
      </c>
      <c r="D1917" s="55" t="s">
        <v>14</v>
      </c>
      <c r="E1917" s="53">
        <v>1534</v>
      </c>
      <c r="F1917" s="53">
        <v>1520</v>
      </c>
      <c r="G1917" s="53">
        <v>0</v>
      </c>
      <c r="H1917" s="54">
        <f t="shared" si="1684"/>
        <v>-5600</v>
      </c>
      <c r="I1917" s="54">
        <v>0</v>
      </c>
      <c r="J1917" s="54">
        <f t="shared" si="1681"/>
        <v>-5600</v>
      </c>
    </row>
    <row r="1918" s="6" customFormat="1" customHeight="1" spans="1:10">
      <c r="A1918" s="62">
        <v>42926</v>
      </c>
      <c r="B1918" s="30" t="s">
        <v>112</v>
      </c>
      <c r="C1918" s="55">
        <v>2500</v>
      </c>
      <c r="D1918" s="55" t="s">
        <v>14</v>
      </c>
      <c r="E1918" s="53">
        <v>376.5</v>
      </c>
      <c r="F1918" s="53">
        <v>378.5</v>
      </c>
      <c r="G1918" s="53">
        <v>0</v>
      </c>
      <c r="H1918" s="54">
        <f t="shared" si="1684"/>
        <v>5000</v>
      </c>
      <c r="I1918" s="54">
        <v>0</v>
      </c>
      <c r="J1918" s="54">
        <f t="shared" si="1681"/>
        <v>5000</v>
      </c>
    </row>
    <row r="1919" s="6" customFormat="1" customHeight="1" spans="1:10">
      <c r="A1919" s="62">
        <v>42923</v>
      </c>
      <c r="B1919" s="30" t="s">
        <v>408</v>
      </c>
      <c r="C1919" s="55">
        <v>1700</v>
      </c>
      <c r="D1919" s="55" t="s">
        <v>14</v>
      </c>
      <c r="E1919" s="53">
        <v>386</v>
      </c>
      <c r="F1919" s="53">
        <v>386</v>
      </c>
      <c r="G1919" s="53">
        <v>0</v>
      </c>
      <c r="H1919" s="54">
        <f t="shared" si="1684"/>
        <v>0</v>
      </c>
      <c r="I1919" s="54">
        <v>0</v>
      </c>
      <c r="J1919" s="54">
        <f t="shared" si="1681"/>
        <v>0</v>
      </c>
    </row>
    <row r="1920" s="6" customFormat="1" customHeight="1" spans="1:10">
      <c r="A1920" s="62">
        <v>42922</v>
      </c>
      <c r="B1920" s="30" t="s">
        <v>219</v>
      </c>
      <c r="C1920" s="55">
        <v>500</v>
      </c>
      <c r="D1920" s="55" t="s">
        <v>14</v>
      </c>
      <c r="E1920" s="53">
        <v>1213</v>
      </c>
      <c r="F1920" s="53">
        <v>1199</v>
      </c>
      <c r="G1920" s="53">
        <v>0</v>
      </c>
      <c r="H1920" s="54">
        <f t="shared" si="1684"/>
        <v>-7000</v>
      </c>
      <c r="I1920" s="54">
        <v>0</v>
      </c>
      <c r="J1920" s="54">
        <f t="shared" si="1681"/>
        <v>-7000</v>
      </c>
    </row>
    <row r="1921" s="6" customFormat="1" customHeight="1" spans="1:10">
      <c r="A1921" s="62">
        <v>42922</v>
      </c>
      <c r="B1921" s="30" t="s">
        <v>409</v>
      </c>
      <c r="C1921" s="55">
        <v>22000</v>
      </c>
      <c r="D1921" s="55" t="s">
        <v>14</v>
      </c>
      <c r="E1921" s="53">
        <v>26.2</v>
      </c>
      <c r="F1921" s="53">
        <v>26.65</v>
      </c>
      <c r="G1921" s="53">
        <v>0</v>
      </c>
      <c r="H1921" s="54">
        <f t="shared" si="1684"/>
        <v>9899.99999999998</v>
      </c>
      <c r="I1921" s="54">
        <v>0</v>
      </c>
      <c r="J1921" s="54">
        <f t="shared" si="1681"/>
        <v>9899.99999999998</v>
      </c>
    </row>
    <row r="1922" s="6" customFormat="1" customHeight="1" spans="1:10">
      <c r="A1922" s="62">
        <v>42921</v>
      </c>
      <c r="B1922" s="30" t="s">
        <v>336</v>
      </c>
      <c r="C1922" s="55">
        <v>4500</v>
      </c>
      <c r="D1922" s="55" t="s">
        <v>14</v>
      </c>
      <c r="E1922" s="53">
        <v>150.25</v>
      </c>
      <c r="F1922" s="53">
        <v>151.25</v>
      </c>
      <c r="G1922" s="53">
        <v>0</v>
      </c>
      <c r="H1922" s="54">
        <f t="shared" si="1684"/>
        <v>4500</v>
      </c>
      <c r="I1922" s="54">
        <v>0</v>
      </c>
      <c r="J1922" s="54">
        <f t="shared" si="1681"/>
        <v>4500</v>
      </c>
    </row>
    <row r="1923" s="6" customFormat="1" customHeight="1" spans="1:10">
      <c r="A1923" s="62">
        <v>42920</v>
      </c>
      <c r="B1923" s="30" t="s">
        <v>337</v>
      </c>
      <c r="C1923" s="55">
        <v>11000</v>
      </c>
      <c r="D1923" s="55" t="s">
        <v>14</v>
      </c>
      <c r="E1923" s="53">
        <v>112.65</v>
      </c>
      <c r="F1923" s="53">
        <v>112.65</v>
      </c>
      <c r="G1923" s="53">
        <v>0</v>
      </c>
      <c r="H1923" s="54">
        <f t="shared" si="1684"/>
        <v>0</v>
      </c>
      <c r="I1923" s="54">
        <v>0</v>
      </c>
      <c r="J1923" s="54">
        <f t="shared" si="1681"/>
        <v>0</v>
      </c>
    </row>
    <row r="1924" s="6" customFormat="1" customHeight="1" spans="1:10">
      <c r="A1924" s="62">
        <v>42917</v>
      </c>
      <c r="B1924" s="30" t="s">
        <v>410</v>
      </c>
      <c r="C1924" s="55">
        <v>4000</v>
      </c>
      <c r="D1924" s="55" t="s">
        <v>14</v>
      </c>
      <c r="E1924" s="53">
        <v>366</v>
      </c>
      <c r="F1924" s="53">
        <v>363.5</v>
      </c>
      <c r="G1924" s="53">
        <v>0</v>
      </c>
      <c r="H1924" s="54">
        <f t="shared" si="1684"/>
        <v>-10000</v>
      </c>
      <c r="I1924" s="54">
        <v>0</v>
      </c>
      <c r="J1924" s="54">
        <f t="shared" si="1681"/>
        <v>-10000</v>
      </c>
    </row>
    <row r="1925" s="6" customFormat="1" customHeight="1" spans="1:10">
      <c r="A1925" s="62">
        <v>42917</v>
      </c>
      <c r="B1925" s="30" t="s">
        <v>397</v>
      </c>
      <c r="C1925" s="55">
        <v>1400</v>
      </c>
      <c r="D1925" s="55" t="s">
        <v>14</v>
      </c>
      <c r="E1925" s="53">
        <v>1845</v>
      </c>
      <c r="F1925" s="53">
        <v>1852</v>
      </c>
      <c r="G1925" s="53">
        <v>1862</v>
      </c>
      <c r="H1925" s="54">
        <f t="shared" si="1684"/>
        <v>9800</v>
      </c>
      <c r="I1925" s="54">
        <f>(G1925-F1925)*C1925</f>
        <v>14000</v>
      </c>
      <c r="J1925" s="54">
        <f t="shared" si="1681"/>
        <v>23800</v>
      </c>
    </row>
    <row r="1926" s="6" customFormat="1" customHeight="1" spans="1:10">
      <c r="A1926" s="55"/>
      <c r="B1926" s="55"/>
      <c r="C1926" s="55"/>
      <c r="D1926" s="55"/>
      <c r="E1926" s="55"/>
      <c r="F1926" s="55"/>
      <c r="G1926" s="55"/>
      <c r="H1926" s="55"/>
      <c r="I1926" s="55"/>
      <c r="J1926" s="55"/>
    </row>
    <row r="1927" s="6" customFormat="1" customHeight="1" spans="1:10">
      <c r="A1927" s="55"/>
      <c r="B1927" s="55"/>
      <c r="C1927" s="55"/>
      <c r="D1927" s="55"/>
      <c r="E1927" s="55"/>
      <c r="F1927" s="55"/>
      <c r="G1927" s="55"/>
      <c r="H1927" s="55"/>
      <c r="I1927" s="55"/>
      <c r="J1927" s="55"/>
    </row>
    <row r="1928" s="6" customFormat="1" customHeight="1" spans="1:10">
      <c r="A1928" s="55"/>
      <c r="B1928" s="55"/>
      <c r="C1928" s="55"/>
      <c r="D1928" s="55"/>
      <c r="E1928" s="55"/>
      <c r="F1928" s="55"/>
      <c r="G1928" s="55"/>
      <c r="H1928" s="55"/>
      <c r="I1928" s="55"/>
      <c r="J1928" s="55"/>
    </row>
    <row r="1929" s="6" customFormat="1" customHeight="1" spans="1:10">
      <c r="A1929" s="55"/>
      <c r="B1929" s="55"/>
      <c r="C1929" s="55"/>
      <c r="D1929" s="55"/>
      <c r="E1929" s="55"/>
      <c r="F1929" s="55"/>
      <c r="G1929" s="55"/>
      <c r="H1929" s="55"/>
      <c r="I1929" s="55"/>
      <c r="J1929" s="55"/>
    </row>
    <row r="1930" s="6" customFormat="1" ht="15.75" customHeight="1" spans="1:10">
      <c r="A1930" s="55"/>
      <c r="B1930" s="55"/>
      <c r="C1930" s="55"/>
      <c r="D1930" s="55"/>
      <c r="E1930" s="55"/>
      <c r="F1930" s="55"/>
      <c r="G1930" s="55"/>
      <c r="H1930" s="55"/>
      <c r="I1930" s="55"/>
      <c r="J1930" s="55"/>
    </row>
    <row r="1931" s="6" customFormat="1" ht="15.75" customHeight="1" spans="1:10">
      <c r="A1931" s="55"/>
      <c r="B1931" s="55"/>
      <c r="C1931" s="55"/>
      <c r="D1931" s="55"/>
      <c r="E1931" s="55"/>
      <c r="F1931" s="55"/>
      <c r="G1931" s="55"/>
      <c r="H1931" s="55"/>
      <c r="I1931" s="55"/>
      <c r="J1931" s="55"/>
    </row>
    <row r="1932" s="6" customFormat="1" ht="15.75" customHeight="1" spans="1:10">
      <c r="A1932" s="55"/>
      <c r="B1932" s="55"/>
      <c r="C1932" s="55"/>
      <c r="D1932" s="55"/>
      <c r="E1932" s="55"/>
      <c r="F1932" s="55"/>
      <c r="G1932" s="55"/>
      <c r="H1932" s="55"/>
      <c r="I1932" s="55"/>
      <c r="J1932" s="55"/>
    </row>
    <row r="1933" s="6" customFormat="1" ht="15.75" customHeight="1" spans="1:10">
      <c r="A1933" s="55"/>
      <c r="B1933" s="55"/>
      <c r="C1933" s="55"/>
      <c r="D1933" s="55"/>
      <c r="E1933" s="55"/>
      <c r="F1933" s="55"/>
      <c r="G1933" s="55"/>
      <c r="H1933" s="55"/>
      <c r="I1933" s="55"/>
      <c r="J1933" s="55"/>
    </row>
    <row r="1934" s="6" customFormat="1" ht="15.75" customHeight="1" spans="1:10">
      <c r="A1934" s="55"/>
      <c r="B1934" s="55"/>
      <c r="C1934" s="55"/>
      <c r="D1934" s="55"/>
      <c r="E1934" s="55"/>
      <c r="F1934" s="55"/>
      <c r="G1934" s="55"/>
      <c r="H1934" s="55"/>
      <c r="I1934" s="55"/>
      <c r="J1934" s="55"/>
    </row>
    <row r="1935" s="6" customFormat="1" ht="15.75" customHeight="1" spans="1:10">
      <c r="A1935" s="55"/>
      <c r="B1935" s="55"/>
      <c r="C1935" s="55"/>
      <c r="D1935" s="55"/>
      <c r="E1935" s="55"/>
      <c r="F1935" s="55"/>
      <c r="G1935" s="55"/>
      <c r="H1935" s="55"/>
      <c r="I1935" s="55"/>
      <c r="J1935" s="55"/>
    </row>
    <row r="1936" s="6" customFormat="1" ht="15.75" customHeight="1" spans="1:10">
      <c r="A1936" s="55"/>
      <c r="B1936" s="55"/>
      <c r="C1936" s="55"/>
      <c r="D1936" s="55"/>
      <c r="E1936" s="55"/>
      <c r="F1936" s="55"/>
      <c r="G1936" s="55"/>
      <c r="H1936" s="55"/>
      <c r="I1936" s="55"/>
      <c r="J1936" s="55"/>
    </row>
    <row r="1937" s="6" customFormat="1" ht="15.75" customHeight="1" spans="1:10">
      <c r="A1937" s="55"/>
      <c r="B1937" s="55"/>
      <c r="C1937" s="55"/>
      <c r="D1937" s="55"/>
      <c r="E1937" s="55"/>
      <c r="F1937" s="55"/>
      <c r="G1937" s="55"/>
      <c r="H1937" s="55"/>
      <c r="I1937" s="55"/>
      <c r="J1937" s="55"/>
    </row>
    <row r="1938" s="6" customFormat="1" ht="15.75" customHeight="1" spans="1:10">
      <c r="A1938" s="55"/>
      <c r="B1938" s="55"/>
      <c r="C1938" s="55"/>
      <c r="D1938" s="55"/>
      <c r="E1938" s="55"/>
      <c r="F1938" s="55"/>
      <c r="G1938" s="55"/>
      <c r="H1938" s="55"/>
      <c r="I1938" s="55"/>
      <c r="J1938" s="55"/>
    </row>
    <row r="1939" s="6" customFormat="1" ht="15.75" customHeight="1" spans="1:10">
      <c r="A1939" s="55"/>
      <c r="B1939" s="55"/>
      <c r="C1939" s="55"/>
      <c r="D1939" s="55"/>
      <c r="E1939" s="55"/>
      <c r="F1939" s="55"/>
      <c r="G1939" s="55"/>
      <c r="H1939" s="55"/>
      <c r="I1939" s="55"/>
      <c r="J1939" s="55"/>
    </row>
    <row r="1940" s="6" customFormat="1" ht="15.75" customHeight="1" spans="1:10">
      <c r="A1940" s="55"/>
      <c r="B1940" s="55"/>
      <c r="C1940" s="55"/>
      <c r="D1940" s="55"/>
      <c r="E1940" s="55"/>
      <c r="F1940" s="55"/>
      <c r="G1940" s="55"/>
      <c r="H1940" s="55"/>
      <c r="I1940" s="55"/>
      <c r="J1940" s="55"/>
    </row>
    <row r="1941" s="6" customFormat="1" ht="15.75" customHeight="1" spans="1:10">
      <c r="A1941" s="55"/>
      <c r="B1941" s="55"/>
      <c r="C1941" s="55"/>
      <c r="D1941" s="55"/>
      <c r="E1941" s="55"/>
      <c r="F1941" s="55"/>
      <c r="G1941" s="55"/>
      <c r="H1941" s="55"/>
      <c r="I1941" s="55"/>
      <c r="J1941" s="55"/>
    </row>
    <row r="1942" s="6" customFormat="1" ht="15.75" customHeight="1" spans="1:10">
      <c r="A1942" s="55"/>
      <c r="B1942" s="55"/>
      <c r="C1942" s="55"/>
      <c r="D1942" s="55"/>
      <c r="E1942" s="55"/>
      <c r="F1942" s="55"/>
      <c r="G1942" s="55"/>
      <c r="H1942" s="55"/>
      <c r="I1942" s="55"/>
      <c r="J1942" s="55"/>
    </row>
    <row r="1943" s="6" customFormat="1" ht="15.75" customHeight="1" spans="1:10">
      <c r="A1943" s="55"/>
      <c r="B1943" s="55"/>
      <c r="C1943" s="55"/>
      <c r="D1943" s="55"/>
      <c r="E1943" s="55"/>
      <c r="F1943" s="55"/>
      <c r="G1943" s="55"/>
      <c r="H1943" s="55"/>
      <c r="I1943" s="55"/>
      <c r="J1943" s="55"/>
    </row>
    <row r="1944" s="6" customFormat="1" ht="15.75" customHeight="1" spans="1:10">
      <c r="A1944" s="55"/>
      <c r="B1944" s="55"/>
      <c r="C1944" s="55"/>
      <c r="D1944" s="55"/>
      <c r="E1944" s="55"/>
      <c r="F1944" s="55"/>
      <c r="G1944" s="55"/>
      <c r="H1944" s="55"/>
      <c r="I1944" s="55"/>
      <c r="J1944" s="55"/>
    </row>
    <row r="1945" s="6" customFormat="1" ht="15.75" customHeight="1" spans="1:10">
      <c r="A1945" s="55"/>
      <c r="B1945" s="55"/>
      <c r="C1945" s="55"/>
      <c r="D1945" s="55"/>
      <c r="E1945" s="55"/>
      <c r="F1945" s="55"/>
      <c r="G1945" s="55"/>
      <c r="H1945" s="55"/>
      <c r="I1945" s="55"/>
      <c r="J1945" s="55"/>
    </row>
    <row r="1946" s="6" customFormat="1" ht="15.75" customHeight="1" spans="1:10">
      <c r="A1946" s="55"/>
      <c r="B1946" s="55"/>
      <c r="C1946" s="55"/>
      <c r="D1946" s="55"/>
      <c r="E1946" s="55"/>
      <c r="F1946" s="55"/>
      <c r="G1946" s="55"/>
      <c r="H1946" s="55"/>
      <c r="I1946" s="55"/>
      <c r="J1946" s="55"/>
    </row>
    <row r="1947" s="6" customFormat="1" ht="15.75" customHeight="1" spans="1:10">
      <c r="A1947" s="55"/>
      <c r="B1947" s="55"/>
      <c r="C1947" s="55"/>
      <c r="D1947" s="55"/>
      <c r="E1947" s="55"/>
      <c r="F1947" s="55"/>
      <c r="G1947" s="55"/>
      <c r="H1947" s="55"/>
      <c r="I1947" s="55"/>
      <c r="J1947" s="55"/>
    </row>
    <row r="1948" s="6" customFormat="1" ht="15.75" customHeight="1" spans="1:10">
      <c r="A1948" s="55"/>
      <c r="B1948" s="55"/>
      <c r="C1948" s="55"/>
      <c r="D1948" s="55"/>
      <c r="E1948" s="55"/>
      <c r="F1948" s="55"/>
      <c r="G1948" s="55"/>
      <c r="H1948" s="55"/>
      <c r="I1948" s="55"/>
      <c r="J1948" s="55"/>
    </row>
    <row r="1949" s="6" customFormat="1" ht="15.75" customHeight="1" spans="1:10">
      <c r="A1949" s="55"/>
      <c r="B1949" s="55"/>
      <c r="C1949" s="55"/>
      <c r="D1949" s="55"/>
      <c r="E1949" s="55"/>
      <c r="F1949" s="55"/>
      <c r="G1949" s="55"/>
      <c r="H1949" s="55"/>
      <c r="I1949" s="55"/>
      <c r="J1949" s="55"/>
    </row>
    <row r="1950" s="6" customFormat="1" ht="15.75" customHeight="1" spans="1:10">
      <c r="A1950" s="55"/>
      <c r="B1950" s="55"/>
      <c r="C1950" s="55"/>
      <c r="D1950" s="55"/>
      <c r="E1950" s="55"/>
      <c r="F1950" s="55"/>
      <c r="G1950" s="55"/>
      <c r="H1950" s="55"/>
      <c r="I1950" s="55"/>
      <c r="J1950" s="55"/>
    </row>
    <row r="1951" s="6" customFormat="1" ht="15.75" customHeight="1" spans="1:10">
      <c r="A1951" s="55"/>
      <c r="B1951" s="55"/>
      <c r="C1951" s="55"/>
      <c r="D1951" s="55"/>
      <c r="E1951" s="55"/>
      <c r="F1951" s="55"/>
      <c r="G1951" s="55"/>
      <c r="H1951" s="55"/>
      <c r="I1951" s="55"/>
      <c r="J1951" s="55"/>
    </row>
    <row r="1952" s="6" customFormat="1" ht="15.75" customHeight="1" spans="1:10">
      <c r="A1952" s="55"/>
      <c r="B1952" s="55"/>
      <c r="C1952" s="55"/>
      <c r="D1952" s="55"/>
      <c r="E1952" s="55"/>
      <c r="F1952" s="55"/>
      <c r="G1952" s="55"/>
      <c r="H1952" s="55"/>
      <c r="I1952" s="55"/>
      <c r="J1952" s="55"/>
    </row>
    <row r="1953" s="6" customFormat="1" ht="15.75" customHeight="1" spans="1:10">
      <c r="A1953" s="55"/>
      <c r="B1953" s="55"/>
      <c r="C1953" s="55"/>
      <c r="D1953" s="55"/>
      <c r="E1953" s="55"/>
      <c r="F1953" s="55"/>
      <c r="G1953" s="55"/>
      <c r="H1953" s="55"/>
      <c r="I1953" s="55"/>
      <c r="J1953" s="55"/>
    </row>
    <row r="1954" s="6" customFormat="1" ht="15.75" customHeight="1" spans="1:10">
      <c r="A1954" s="55"/>
      <c r="B1954" s="55"/>
      <c r="C1954" s="55"/>
      <c r="D1954" s="55"/>
      <c r="E1954" s="55"/>
      <c r="F1954" s="55"/>
      <c r="G1954" s="55"/>
      <c r="H1954" s="55"/>
      <c r="I1954" s="55"/>
      <c r="J1954" s="55"/>
    </row>
    <row r="1955" s="6" customFormat="1" ht="15.75" customHeight="1" spans="1:10">
      <c r="A1955" s="55"/>
      <c r="B1955" s="55"/>
      <c r="C1955" s="55"/>
      <c r="D1955" s="55"/>
      <c r="E1955" s="55"/>
      <c r="F1955" s="55"/>
      <c r="G1955" s="55"/>
      <c r="H1955" s="55"/>
      <c r="I1955" s="55"/>
      <c r="J1955" s="55"/>
    </row>
    <row r="1956" s="6" customFormat="1" ht="15.75" customHeight="1" spans="1:10">
      <c r="A1956" s="55"/>
      <c r="B1956" s="55"/>
      <c r="C1956" s="55"/>
      <c r="D1956" s="55"/>
      <c r="E1956" s="55"/>
      <c r="F1956" s="55"/>
      <c r="G1956" s="55"/>
      <c r="H1956" s="55"/>
      <c r="I1956" s="55"/>
      <c r="J1956" s="55"/>
    </row>
    <row r="1957" s="6" customFormat="1" ht="15.75" customHeight="1" spans="1:10">
      <c r="A1957" s="55"/>
      <c r="B1957" s="55"/>
      <c r="C1957" s="55"/>
      <c r="D1957" s="55"/>
      <c r="E1957" s="55"/>
      <c r="F1957" s="55"/>
      <c r="G1957" s="55"/>
      <c r="H1957" s="55"/>
      <c r="I1957" s="55"/>
      <c r="J1957" s="55"/>
    </row>
    <row r="1958" s="6" customFormat="1" ht="15.75" customHeight="1" spans="1:10">
      <c r="A1958" s="55"/>
      <c r="B1958" s="55"/>
      <c r="C1958" s="55"/>
      <c r="D1958" s="55"/>
      <c r="E1958" s="55"/>
      <c r="F1958" s="55"/>
      <c r="G1958" s="55"/>
      <c r="H1958" s="55"/>
      <c r="I1958" s="55"/>
      <c r="J1958" s="55"/>
    </row>
    <row r="1959" s="6" customFormat="1" ht="15.75" customHeight="1" spans="1:10">
      <c r="A1959" s="55"/>
      <c r="B1959" s="55"/>
      <c r="C1959" s="55"/>
      <c r="D1959" s="55"/>
      <c r="E1959" s="55"/>
      <c r="F1959" s="55"/>
      <c r="G1959" s="55"/>
      <c r="H1959" s="55"/>
      <c r="I1959" s="55"/>
      <c r="J1959" s="55"/>
    </row>
    <row r="1960" s="6" customFormat="1" ht="15.75" customHeight="1" spans="1:10">
      <c r="A1960" s="55"/>
      <c r="B1960" s="55"/>
      <c r="C1960" s="55"/>
      <c r="D1960" s="55"/>
      <c r="E1960" s="55"/>
      <c r="F1960" s="55"/>
      <c r="G1960" s="55"/>
      <c r="H1960" s="55"/>
      <c r="I1960" s="55"/>
      <c r="J1960" s="55"/>
    </row>
    <row r="1961" s="6" customFormat="1" ht="15.75" customHeight="1" spans="1:10">
      <c r="A1961" s="55"/>
      <c r="B1961" s="55"/>
      <c r="C1961" s="55"/>
      <c r="D1961" s="55"/>
      <c r="E1961" s="55"/>
      <c r="F1961" s="55"/>
      <c r="G1961" s="55"/>
      <c r="H1961" s="55"/>
      <c r="I1961" s="55"/>
      <c r="J1961" s="55"/>
    </row>
    <row r="1962" s="6" customFormat="1" ht="15.75" customHeight="1" spans="1:10">
      <c r="A1962" s="55"/>
      <c r="B1962" s="55"/>
      <c r="C1962" s="55"/>
      <c r="D1962" s="55"/>
      <c r="E1962" s="55"/>
      <c r="F1962" s="55"/>
      <c r="G1962" s="55"/>
      <c r="H1962" s="55"/>
      <c r="I1962" s="55"/>
      <c r="J1962" s="55"/>
    </row>
    <row r="1963" s="6" customFormat="1" ht="15.75" customHeight="1" spans="1:10">
      <c r="A1963" s="55"/>
      <c r="B1963" s="55"/>
      <c r="C1963" s="55"/>
      <c r="D1963" s="55"/>
      <c r="E1963" s="55"/>
      <c r="F1963" s="55"/>
      <c r="G1963" s="55"/>
      <c r="H1963" s="55"/>
      <c r="I1963" s="55"/>
      <c r="J1963" s="55"/>
    </row>
    <row r="1964" s="6" customFormat="1" ht="15.75" customHeight="1" spans="1:10">
      <c r="A1964" s="55"/>
      <c r="B1964" s="55"/>
      <c r="C1964" s="55"/>
      <c r="D1964" s="55"/>
      <c r="E1964" s="55"/>
      <c r="F1964" s="55"/>
      <c r="G1964" s="55"/>
      <c r="H1964" s="55"/>
      <c r="I1964" s="55"/>
      <c r="J1964" s="55"/>
    </row>
    <row r="1965" s="6" customFormat="1" ht="15.75" customHeight="1" spans="1:10">
      <c r="A1965" s="55"/>
      <c r="B1965" s="55"/>
      <c r="C1965" s="55"/>
      <c r="D1965" s="55"/>
      <c r="E1965" s="55"/>
      <c r="F1965" s="55"/>
      <c r="G1965" s="55"/>
      <c r="H1965" s="55"/>
      <c r="I1965" s="55"/>
      <c r="J1965" s="55"/>
    </row>
    <row r="1966" s="6" customFormat="1" ht="15.75" customHeight="1" spans="1:10">
      <c r="A1966" s="55"/>
      <c r="B1966" s="55"/>
      <c r="C1966" s="55"/>
      <c r="D1966" s="55"/>
      <c r="E1966" s="55"/>
      <c r="F1966" s="55"/>
      <c r="G1966" s="55"/>
      <c r="H1966" s="55"/>
      <c r="I1966" s="55"/>
      <c r="J1966" s="55"/>
    </row>
    <row r="1967" s="6" customFormat="1" ht="15.75" customHeight="1" spans="1:10">
      <c r="A1967" s="55"/>
      <c r="B1967" s="55"/>
      <c r="C1967" s="55"/>
      <c r="D1967" s="55"/>
      <c r="E1967" s="55"/>
      <c r="F1967" s="55"/>
      <c r="G1967" s="55"/>
      <c r="H1967" s="55"/>
      <c r="I1967" s="55"/>
      <c r="J1967" s="55"/>
    </row>
    <row r="1968" s="6" customFormat="1" ht="15.75" customHeight="1" spans="1:10">
      <c r="A1968" s="55"/>
      <c r="B1968" s="55"/>
      <c r="C1968" s="55"/>
      <c r="D1968" s="55"/>
      <c r="E1968" s="55"/>
      <c r="F1968" s="55"/>
      <c r="G1968" s="55"/>
      <c r="H1968" s="55"/>
      <c r="I1968" s="55"/>
      <c r="J1968" s="55"/>
    </row>
    <row r="1969" s="6" customFormat="1" ht="15.75" customHeight="1" spans="1:10">
      <c r="A1969" s="55"/>
      <c r="B1969" s="55"/>
      <c r="C1969" s="55"/>
      <c r="D1969" s="55"/>
      <c r="E1969" s="55"/>
      <c r="F1969" s="55"/>
      <c r="G1969" s="55"/>
      <c r="H1969" s="55"/>
      <c r="I1969" s="55"/>
      <c r="J1969" s="55"/>
    </row>
    <row r="1970" s="6" customFormat="1" ht="15.75" customHeight="1" spans="1:10">
      <c r="A1970" s="55"/>
      <c r="B1970" s="55"/>
      <c r="C1970" s="55"/>
      <c r="D1970" s="55"/>
      <c r="E1970" s="55"/>
      <c r="F1970" s="55"/>
      <c r="G1970" s="55"/>
      <c r="H1970" s="55"/>
      <c r="I1970" s="55"/>
      <c r="J1970" s="55"/>
    </row>
    <row r="1971" s="6" customFormat="1" ht="15.75" customHeight="1" spans="1:10">
      <c r="A1971" s="55"/>
      <c r="B1971" s="55"/>
      <c r="C1971" s="55"/>
      <c r="D1971" s="55"/>
      <c r="E1971" s="55"/>
      <c r="F1971" s="55"/>
      <c r="G1971" s="55"/>
      <c r="H1971" s="55"/>
      <c r="I1971" s="55"/>
      <c r="J1971" s="55"/>
    </row>
    <row r="1972" s="6" customFormat="1" ht="15.75" customHeight="1" spans="1:10">
      <c r="A1972" s="55"/>
      <c r="B1972" s="55"/>
      <c r="C1972" s="55"/>
      <c r="D1972" s="55"/>
      <c r="E1972" s="55"/>
      <c r="F1972" s="55"/>
      <c r="G1972" s="55"/>
      <c r="H1972" s="55"/>
      <c r="I1972" s="55"/>
      <c r="J1972" s="55"/>
    </row>
    <row r="1973" s="6" customFormat="1" ht="15.75" customHeight="1" spans="1:10">
      <c r="A1973" s="55"/>
      <c r="B1973" s="55"/>
      <c r="C1973" s="55"/>
      <c r="D1973" s="55"/>
      <c r="E1973" s="55"/>
      <c r="F1973" s="55"/>
      <c r="G1973" s="55"/>
      <c r="H1973" s="55"/>
      <c r="I1973" s="55"/>
      <c r="J1973" s="55"/>
    </row>
    <row r="1974" s="6" customFormat="1" ht="15.75" customHeight="1" spans="1:10">
      <c r="A1974" s="55"/>
      <c r="B1974" s="55"/>
      <c r="C1974" s="55"/>
      <c r="D1974" s="55"/>
      <c r="E1974" s="55"/>
      <c r="F1974" s="55"/>
      <c r="G1974" s="55"/>
      <c r="H1974" s="55"/>
      <c r="I1974" s="55"/>
      <c r="J1974" s="55"/>
    </row>
    <row r="1975" s="6" customFormat="1" ht="15.75" customHeight="1" spans="1:10">
      <c r="A1975" s="55"/>
      <c r="B1975" s="55"/>
      <c r="C1975" s="55"/>
      <c r="D1975" s="55"/>
      <c r="E1975" s="55"/>
      <c r="F1975" s="55"/>
      <c r="G1975" s="55"/>
      <c r="H1975" s="55"/>
      <c r="I1975" s="55"/>
      <c r="J1975" s="55"/>
    </row>
    <row r="1976" s="6" customFormat="1" ht="15.75" customHeight="1" spans="1:10">
      <c r="A1976" s="55"/>
      <c r="B1976" s="55"/>
      <c r="C1976" s="55"/>
      <c r="D1976" s="55"/>
      <c r="E1976" s="55"/>
      <c r="F1976" s="55"/>
      <c r="G1976" s="55"/>
      <c r="H1976" s="55"/>
      <c r="I1976" s="55"/>
      <c r="J1976" s="55"/>
    </row>
    <row r="1977" s="6" customFormat="1" ht="15.75" customHeight="1" spans="1:10">
      <c r="A1977" s="55"/>
      <c r="B1977" s="55"/>
      <c r="C1977" s="55"/>
      <c r="D1977" s="55"/>
      <c r="E1977" s="55"/>
      <c r="F1977" s="55"/>
      <c r="G1977" s="55"/>
      <c r="H1977" s="55"/>
      <c r="I1977" s="55"/>
      <c r="J1977" s="55"/>
    </row>
    <row r="1978" s="6" customFormat="1" ht="15.75" customHeight="1" spans="1:10">
      <c r="A1978" s="55"/>
      <c r="B1978" s="55"/>
      <c r="C1978" s="55"/>
      <c r="D1978" s="55"/>
      <c r="E1978" s="55"/>
      <c r="F1978" s="55"/>
      <c r="G1978" s="55"/>
      <c r="H1978" s="55"/>
      <c r="I1978" s="55"/>
      <c r="J1978" s="55"/>
    </row>
    <row r="1979" s="6" customFormat="1" ht="15.75" customHeight="1" spans="1:10">
      <c r="A1979" s="55"/>
      <c r="B1979" s="55"/>
      <c r="C1979" s="55"/>
      <c r="D1979" s="55"/>
      <c r="E1979" s="55"/>
      <c r="F1979" s="55"/>
      <c r="G1979" s="55"/>
      <c r="H1979" s="55"/>
      <c r="I1979" s="55"/>
      <c r="J1979" s="55"/>
    </row>
    <row r="1980" s="6" customFormat="1" ht="15.75" customHeight="1" spans="1:10">
      <c r="A1980" s="55"/>
      <c r="B1980" s="55"/>
      <c r="C1980" s="55"/>
      <c r="D1980" s="55"/>
      <c r="E1980" s="55"/>
      <c r="F1980" s="55"/>
      <c r="G1980" s="55"/>
      <c r="H1980" s="55"/>
      <c r="I1980" s="55"/>
      <c r="J1980" s="55"/>
    </row>
    <row r="1981" s="6" customFormat="1" ht="15.75" customHeight="1" spans="1:10">
      <c r="A1981" s="55"/>
      <c r="B1981" s="55"/>
      <c r="C1981" s="55"/>
      <c r="D1981" s="55"/>
      <c r="E1981" s="55"/>
      <c r="F1981" s="55"/>
      <c r="G1981" s="55"/>
      <c r="H1981" s="55"/>
      <c r="I1981" s="55"/>
      <c r="J1981" s="55"/>
    </row>
    <row r="1982" s="6" customFormat="1" ht="15.75" customHeight="1" spans="1:10">
      <c r="A1982" s="55"/>
      <c r="B1982" s="55"/>
      <c r="C1982" s="55"/>
      <c r="D1982" s="55"/>
      <c r="E1982" s="55"/>
      <c r="F1982" s="55"/>
      <c r="G1982" s="55"/>
      <c r="H1982" s="55"/>
      <c r="I1982" s="55"/>
      <c r="J1982" s="55"/>
    </row>
    <row r="1983" s="6" customFormat="1" ht="15.75" customHeight="1" spans="1:10">
      <c r="A1983" s="55"/>
      <c r="B1983" s="55"/>
      <c r="C1983" s="55"/>
      <c r="D1983" s="55"/>
      <c r="E1983" s="55"/>
      <c r="F1983" s="55"/>
      <c r="G1983" s="55"/>
      <c r="H1983" s="55"/>
      <c r="I1983" s="55"/>
      <c r="J1983" s="55"/>
    </row>
    <row r="1984" s="6" customFormat="1" ht="15.75" customHeight="1" spans="1:10">
      <c r="A1984" s="55"/>
      <c r="B1984" s="55"/>
      <c r="C1984" s="55"/>
      <c r="D1984" s="55"/>
      <c r="E1984" s="55"/>
      <c r="F1984" s="55"/>
      <c r="G1984" s="55"/>
      <c r="H1984" s="55"/>
      <c r="I1984" s="55"/>
      <c r="J1984" s="55"/>
    </row>
    <row r="1985" s="6" customFormat="1" ht="15.75" customHeight="1" spans="1:10">
      <c r="A1985" s="55"/>
      <c r="B1985" s="55"/>
      <c r="C1985" s="55"/>
      <c r="D1985" s="55"/>
      <c r="E1985" s="55"/>
      <c r="F1985" s="55"/>
      <c r="G1985" s="55"/>
      <c r="H1985" s="55"/>
      <c r="I1985" s="55"/>
      <c r="J1985" s="55"/>
    </row>
    <row r="1986" s="6" customFormat="1" ht="15.75" customHeight="1" spans="1:10">
      <c r="A1986" s="55"/>
      <c r="B1986" s="55"/>
      <c r="C1986" s="55"/>
      <c r="D1986" s="55"/>
      <c r="E1986" s="55"/>
      <c r="F1986" s="55"/>
      <c r="G1986" s="55"/>
      <c r="H1986" s="55"/>
      <c r="I1986" s="55"/>
      <c r="J1986" s="55"/>
    </row>
    <row r="1987" s="6" customFormat="1" ht="15.75" customHeight="1" spans="1:10">
      <c r="A1987" s="55"/>
      <c r="B1987" s="55"/>
      <c r="C1987" s="55"/>
      <c r="D1987" s="55"/>
      <c r="E1987" s="55"/>
      <c r="F1987" s="55"/>
      <c r="G1987" s="55"/>
      <c r="H1987" s="55"/>
      <c r="I1987" s="55"/>
      <c r="J1987" s="55"/>
    </row>
    <row r="1988" s="6" customFormat="1" ht="15.75" customHeight="1" spans="1:10">
      <c r="A1988" s="55"/>
      <c r="B1988" s="55"/>
      <c r="C1988" s="55"/>
      <c r="D1988" s="55"/>
      <c r="E1988" s="55"/>
      <c r="F1988" s="55"/>
      <c r="G1988" s="55"/>
      <c r="H1988" s="55"/>
      <c r="I1988" s="55"/>
      <c r="J1988" s="55"/>
    </row>
    <row r="1989" s="6" customFormat="1" ht="15.75" customHeight="1" spans="1:10">
      <c r="A1989" s="55"/>
      <c r="B1989" s="55"/>
      <c r="C1989" s="55"/>
      <c r="D1989" s="55"/>
      <c r="E1989" s="55"/>
      <c r="F1989" s="55"/>
      <c r="G1989" s="55"/>
      <c r="H1989" s="55"/>
      <c r="I1989" s="55"/>
      <c r="J1989" s="55"/>
    </row>
    <row r="1990" s="6" customFormat="1" ht="15.75" customHeight="1" spans="1:10">
      <c r="A1990" s="55"/>
      <c r="B1990" s="55"/>
      <c r="C1990" s="55"/>
      <c r="D1990" s="55"/>
      <c r="E1990" s="55"/>
      <c r="F1990" s="55"/>
      <c r="G1990" s="55"/>
      <c r="H1990" s="55"/>
      <c r="I1990" s="55"/>
      <c r="J1990" s="55"/>
    </row>
    <row r="1991" s="6" customFormat="1" ht="15.75" customHeight="1" spans="1:10">
      <c r="A1991" s="55"/>
      <c r="B1991" s="55"/>
      <c r="C1991" s="55"/>
      <c r="D1991" s="55"/>
      <c r="E1991" s="55"/>
      <c r="F1991" s="55"/>
      <c r="G1991" s="55"/>
      <c r="H1991" s="55"/>
      <c r="I1991" s="55"/>
      <c r="J1991" s="55"/>
    </row>
    <row r="1992" s="6" customFormat="1" ht="15.75" customHeight="1" spans="1:10">
      <c r="A1992" s="55"/>
      <c r="B1992" s="55"/>
      <c r="C1992" s="55"/>
      <c r="D1992" s="55"/>
      <c r="E1992" s="55"/>
      <c r="F1992" s="55"/>
      <c r="G1992" s="55"/>
      <c r="H1992" s="55"/>
      <c r="I1992" s="55"/>
      <c r="J1992" s="55"/>
    </row>
    <row r="1993" s="6" customFormat="1" ht="15.75" customHeight="1" spans="1:10">
      <c r="A1993" s="55"/>
      <c r="B1993" s="55"/>
      <c r="C1993" s="55"/>
      <c r="D1993" s="55"/>
      <c r="E1993" s="55"/>
      <c r="F1993" s="55"/>
      <c r="G1993" s="55"/>
      <c r="H1993" s="55"/>
      <c r="I1993" s="55"/>
      <c r="J1993" s="55"/>
    </row>
    <row r="1994" s="6" customFormat="1" ht="15.75" customHeight="1" spans="1:10">
      <c r="A1994" s="55"/>
      <c r="B1994" s="55"/>
      <c r="C1994" s="55"/>
      <c r="D1994" s="55"/>
      <c r="E1994" s="55"/>
      <c r="F1994" s="55"/>
      <c r="G1994" s="55"/>
      <c r="H1994" s="55"/>
      <c r="I1994" s="55"/>
      <c r="J1994" s="55"/>
    </row>
    <row r="1995" s="6" customFormat="1" ht="15.75" customHeight="1" spans="1:10">
      <c r="A1995" s="55"/>
      <c r="B1995" s="55"/>
      <c r="C1995" s="55"/>
      <c r="D1995" s="55"/>
      <c r="E1995" s="55"/>
      <c r="F1995" s="55"/>
      <c r="G1995" s="55"/>
      <c r="H1995" s="55"/>
      <c r="I1995" s="55"/>
      <c r="J1995" s="55"/>
    </row>
    <row r="1996" s="6" customFormat="1" ht="15.75" customHeight="1" spans="1:10">
      <c r="A1996" s="55"/>
      <c r="B1996" s="55"/>
      <c r="C1996" s="55"/>
      <c r="D1996" s="55"/>
      <c r="E1996" s="55"/>
      <c r="F1996" s="55"/>
      <c r="G1996" s="55"/>
      <c r="H1996" s="55"/>
      <c r="I1996" s="55"/>
      <c r="J1996" s="55"/>
    </row>
    <row r="1997" s="6" customFormat="1" ht="15.75" customHeight="1" spans="1:10">
      <c r="A1997" s="55"/>
      <c r="B1997" s="55"/>
      <c r="C1997" s="55"/>
      <c r="D1997" s="55"/>
      <c r="E1997" s="55"/>
      <c r="F1997" s="55"/>
      <c r="G1997" s="55"/>
      <c r="H1997" s="55"/>
      <c r="I1997" s="55"/>
      <c r="J1997" s="55"/>
    </row>
    <row r="1998" s="6" customFormat="1" ht="15.75" customHeight="1" spans="1:10">
      <c r="A1998" s="55"/>
      <c r="B1998" s="55"/>
      <c r="C1998" s="55"/>
      <c r="D1998" s="55"/>
      <c r="E1998" s="55"/>
      <c r="F1998" s="55"/>
      <c r="G1998" s="55"/>
      <c r="H1998" s="55"/>
      <c r="I1998" s="55"/>
      <c r="J1998" s="55"/>
    </row>
    <row r="1999" s="6" customFormat="1" ht="15.75" customHeight="1" spans="1:10">
      <c r="A1999" s="55"/>
      <c r="B1999" s="55"/>
      <c r="C1999" s="55"/>
      <c r="D1999" s="55"/>
      <c r="E1999" s="55"/>
      <c r="F1999" s="55"/>
      <c r="G1999" s="55"/>
      <c r="H1999" s="55"/>
      <c r="I1999" s="55"/>
      <c r="J1999" s="55"/>
    </row>
    <row r="2000" s="6" customFormat="1" ht="15.75" customHeight="1" spans="1:10">
      <c r="A2000" s="55"/>
      <c r="B2000" s="55"/>
      <c r="C2000" s="55"/>
      <c r="D2000" s="55"/>
      <c r="E2000" s="55"/>
      <c r="F2000" s="55"/>
      <c r="G2000" s="55"/>
      <c r="H2000" s="55"/>
      <c r="I2000" s="55"/>
      <c r="J2000" s="55"/>
    </row>
    <row r="2001" s="6" customFormat="1" ht="15.75" customHeight="1" spans="1:10">
      <c r="A2001" s="55"/>
      <c r="B2001" s="55"/>
      <c r="C2001" s="55"/>
      <c r="D2001" s="55"/>
      <c r="E2001" s="55"/>
      <c r="F2001" s="55"/>
      <c r="G2001" s="55"/>
      <c r="H2001" s="55"/>
      <c r="I2001" s="55"/>
      <c r="J2001" s="55"/>
    </row>
    <row r="2002" s="6" customFormat="1" ht="15.75" customHeight="1" spans="1:10">
      <c r="A2002" s="55"/>
      <c r="B2002" s="55"/>
      <c r="C2002" s="55"/>
      <c r="D2002" s="55"/>
      <c r="E2002" s="55"/>
      <c r="F2002" s="55"/>
      <c r="G2002" s="55"/>
      <c r="H2002" s="55"/>
      <c r="I2002" s="55"/>
      <c r="J2002" s="55"/>
    </row>
    <row r="2003" s="6" customFormat="1" ht="15.75" customHeight="1" spans="1:10">
      <c r="A2003" s="55"/>
      <c r="B2003" s="55"/>
      <c r="C2003" s="55"/>
      <c r="D2003" s="55"/>
      <c r="E2003" s="55"/>
      <c r="F2003" s="55"/>
      <c r="G2003" s="55"/>
      <c r="H2003" s="55"/>
      <c r="I2003" s="55"/>
      <c r="J2003" s="55"/>
    </row>
    <row r="2004" s="6" customFormat="1" ht="15.75" customHeight="1" spans="1:10">
      <c r="A2004" s="55"/>
      <c r="B2004" s="55"/>
      <c r="C2004" s="55"/>
      <c r="D2004" s="55"/>
      <c r="E2004" s="55"/>
      <c r="F2004" s="55"/>
      <c r="G2004" s="55"/>
      <c r="H2004" s="55"/>
      <c r="I2004" s="55"/>
      <c r="J2004" s="55"/>
    </row>
    <row r="2005" s="6" customFormat="1" ht="15.75" customHeight="1" spans="1:10">
      <c r="A2005" s="55"/>
      <c r="B2005" s="55"/>
      <c r="C2005" s="55"/>
      <c r="D2005" s="55"/>
      <c r="E2005" s="55"/>
      <c r="F2005" s="55"/>
      <c r="G2005" s="55"/>
      <c r="H2005" s="55"/>
      <c r="I2005" s="55"/>
      <c r="J2005" s="55"/>
    </row>
    <row r="2006" s="6" customFormat="1" ht="15.75" customHeight="1" spans="1:10">
      <c r="A2006" s="55"/>
      <c r="B2006" s="55"/>
      <c r="C2006" s="55"/>
      <c r="D2006" s="55"/>
      <c r="E2006" s="55"/>
      <c r="F2006" s="55"/>
      <c r="G2006" s="55"/>
      <c r="H2006" s="55"/>
      <c r="I2006" s="55"/>
      <c r="J2006" s="55"/>
    </row>
    <row r="2007" s="6" customFormat="1" ht="15.75" customHeight="1" spans="1:10">
      <c r="A2007" s="55"/>
      <c r="B2007" s="55"/>
      <c r="C2007" s="55"/>
      <c r="D2007" s="55"/>
      <c r="E2007" s="55"/>
      <c r="F2007" s="55"/>
      <c r="G2007" s="55"/>
      <c r="H2007" s="55"/>
      <c r="I2007" s="55"/>
      <c r="J2007" s="55"/>
    </row>
    <row r="2008" s="6" customFormat="1" ht="15.75" customHeight="1" spans="1:10">
      <c r="A2008" s="55"/>
      <c r="B2008" s="55"/>
      <c r="C2008" s="55"/>
      <c r="D2008" s="55"/>
      <c r="E2008" s="55"/>
      <c r="F2008" s="55"/>
      <c r="G2008" s="55"/>
      <c r="H2008" s="55"/>
      <c r="I2008" s="55"/>
      <c r="J2008" s="55"/>
    </row>
    <row r="2009" s="6" customFormat="1" ht="15.75" customHeight="1" spans="1:10">
      <c r="A2009" s="55"/>
      <c r="B2009" s="55"/>
      <c r="C2009" s="55"/>
      <c r="D2009" s="55"/>
      <c r="E2009" s="55"/>
      <c r="F2009" s="55"/>
      <c r="G2009" s="55"/>
      <c r="H2009" s="55"/>
      <c r="I2009" s="55"/>
      <c r="J2009" s="55"/>
    </row>
    <row r="2010" s="6" customFormat="1" ht="15.75" customHeight="1" spans="1:10">
      <c r="A2010" s="55"/>
      <c r="B2010" s="55"/>
      <c r="C2010" s="55"/>
      <c r="D2010" s="55"/>
      <c r="E2010" s="55"/>
      <c r="F2010" s="55"/>
      <c r="G2010" s="55"/>
      <c r="H2010" s="55"/>
      <c r="I2010" s="55"/>
      <c r="J2010" s="55"/>
    </row>
    <row r="2011" s="6" customFormat="1" ht="15.75" customHeight="1" spans="1:10">
      <c r="A2011" s="55"/>
      <c r="B2011" s="55"/>
      <c r="C2011" s="55"/>
      <c r="D2011" s="55"/>
      <c r="E2011" s="55"/>
      <c r="F2011" s="55"/>
      <c r="G2011" s="55"/>
      <c r="H2011" s="55"/>
      <c r="I2011" s="55"/>
      <c r="J2011" s="55"/>
    </row>
    <row r="2012" s="6" customFormat="1" ht="15.75" customHeight="1" spans="1:10">
      <c r="A2012" s="55"/>
      <c r="B2012" s="55"/>
      <c r="C2012" s="55"/>
      <c r="D2012" s="55"/>
      <c r="E2012" s="55"/>
      <c r="F2012" s="55"/>
      <c r="G2012" s="55"/>
      <c r="H2012" s="55"/>
      <c r="I2012" s="55"/>
      <c r="J2012" s="55"/>
    </row>
    <row r="2013" s="6" customFormat="1" ht="15.75" customHeight="1" spans="1:10">
      <c r="A2013" s="55"/>
      <c r="B2013" s="55"/>
      <c r="C2013" s="55"/>
      <c r="D2013" s="55"/>
      <c r="E2013" s="55"/>
      <c r="F2013" s="55"/>
      <c r="G2013" s="55"/>
      <c r="H2013" s="55"/>
      <c r="I2013" s="55"/>
      <c r="J2013" s="55"/>
    </row>
    <row r="2014" s="6" customFormat="1" ht="15.75" customHeight="1" spans="1:10">
      <c r="A2014" s="55"/>
      <c r="B2014" s="55"/>
      <c r="C2014" s="55"/>
      <c r="D2014" s="55"/>
      <c r="E2014" s="55"/>
      <c r="F2014" s="55"/>
      <c r="G2014" s="55"/>
      <c r="H2014" s="55"/>
      <c r="I2014" s="55"/>
      <c r="J2014" s="55"/>
    </row>
    <row r="2015" s="6" customFormat="1" ht="15.75" customHeight="1" spans="1:10">
      <c r="A2015" s="55"/>
      <c r="B2015" s="55"/>
      <c r="C2015" s="55"/>
      <c r="D2015" s="55"/>
      <c r="E2015" s="55"/>
      <c r="F2015" s="55"/>
      <c r="G2015" s="55"/>
      <c r="H2015" s="55"/>
      <c r="I2015" s="55"/>
      <c r="J2015" s="55"/>
    </row>
    <row r="2016" s="6" customFormat="1" ht="15.75" customHeight="1" spans="1:10">
      <c r="A2016" s="55"/>
      <c r="B2016" s="55"/>
      <c r="C2016" s="55"/>
      <c r="D2016" s="55"/>
      <c r="E2016" s="55"/>
      <c r="F2016" s="55"/>
      <c r="G2016" s="55"/>
      <c r="H2016" s="55"/>
      <c r="I2016" s="55"/>
      <c r="J2016" s="55"/>
    </row>
    <row r="2017" s="6" customFormat="1" ht="15.75" customHeight="1" spans="1:10">
      <c r="A2017" s="55"/>
      <c r="B2017" s="55"/>
      <c r="C2017" s="55"/>
      <c r="D2017" s="55"/>
      <c r="E2017" s="55"/>
      <c r="F2017" s="55"/>
      <c r="G2017" s="55"/>
      <c r="H2017" s="55"/>
      <c r="I2017" s="55"/>
      <c r="J2017" s="55"/>
    </row>
    <row r="2018" s="6" customFormat="1" ht="15.75" customHeight="1" spans="1:10">
      <c r="A2018" s="55"/>
      <c r="B2018" s="55"/>
      <c r="C2018" s="55"/>
      <c r="D2018" s="55"/>
      <c r="E2018" s="55"/>
      <c r="F2018" s="55"/>
      <c r="G2018" s="55"/>
      <c r="H2018" s="55"/>
      <c r="I2018" s="55"/>
      <c r="J2018" s="55"/>
    </row>
    <row r="2019" s="6" customFormat="1" ht="15.75" customHeight="1" spans="1:10">
      <c r="A2019" s="55"/>
      <c r="B2019" s="55"/>
      <c r="C2019" s="55"/>
      <c r="D2019" s="55"/>
      <c r="E2019" s="55"/>
      <c r="F2019" s="55"/>
      <c r="G2019" s="55"/>
      <c r="H2019" s="55"/>
      <c r="I2019" s="55"/>
      <c r="J2019" s="55"/>
    </row>
    <row r="2020" s="6" customFormat="1" ht="15.75" customHeight="1" spans="1:10">
      <c r="A2020" s="55"/>
      <c r="B2020" s="55"/>
      <c r="C2020" s="55"/>
      <c r="D2020" s="55"/>
      <c r="E2020" s="55"/>
      <c r="F2020" s="55"/>
      <c r="G2020" s="55"/>
      <c r="H2020" s="55"/>
      <c r="I2020" s="55"/>
      <c r="J2020" s="55"/>
    </row>
    <row r="2021" s="6" customFormat="1" ht="15.75" customHeight="1" spans="1:10">
      <c r="A2021" s="55"/>
      <c r="B2021" s="55"/>
      <c r="C2021" s="55"/>
      <c r="D2021" s="55"/>
      <c r="E2021" s="55"/>
      <c r="F2021" s="55"/>
      <c r="G2021" s="55"/>
      <c r="H2021" s="55"/>
      <c r="I2021" s="55"/>
      <c r="J2021" s="55"/>
    </row>
    <row r="2022" s="6" customFormat="1" ht="15.75" customHeight="1" spans="1:10">
      <c r="A2022" s="55"/>
      <c r="B2022" s="55"/>
      <c r="C2022" s="55"/>
      <c r="D2022" s="55"/>
      <c r="E2022" s="55"/>
      <c r="F2022" s="55"/>
      <c r="G2022" s="55"/>
      <c r="H2022" s="55"/>
      <c r="I2022" s="55"/>
      <c r="J2022" s="55"/>
    </row>
    <row r="2023" s="6" customFormat="1" ht="15.75" customHeight="1" spans="1:10">
      <c r="A2023" s="55"/>
      <c r="B2023" s="55"/>
      <c r="C2023" s="55"/>
      <c r="D2023" s="55"/>
      <c r="E2023" s="55"/>
      <c r="F2023" s="55"/>
      <c r="G2023" s="55"/>
      <c r="H2023" s="55"/>
      <c r="I2023" s="55"/>
      <c r="J2023" s="55"/>
    </row>
    <row r="2024" s="6" customFormat="1" customHeight="1" spans="1:10">
      <c r="A2024" s="55"/>
      <c r="B2024" s="55"/>
      <c r="C2024" s="55"/>
      <c r="D2024" s="55"/>
      <c r="E2024" s="55"/>
      <c r="F2024" s="55"/>
      <c r="G2024" s="55"/>
      <c r="H2024" s="55"/>
      <c r="I2024" s="55"/>
      <c r="J2024" s="55"/>
    </row>
    <row r="2025" s="6" customFormat="1" customHeight="1" spans="1:10">
      <c r="A2025" s="55"/>
      <c r="B2025" s="55"/>
      <c r="C2025" s="55"/>
      <c r="D2025" s="55"/>
      <c r="E2025" s="55"/>
      <c r="F2025" s="55"/>
      <c r="G2025" s="55"/>
      <c r="H2025" s="55"/>
      <c r="I2025" s="55"/>
      <c r="J2025" s="55"/>
    </row>
    <row r="2026" s="6" customFormat="1" customHeight="1" spans="1:10">
      <c r="A2026" s="55"/>
      <c r="B2026" s="55"/>
      <c r="C2026" s="55"/>
      <c r="D2026" s="55"/>
      <c r="E2026" s="55"/>
      <c r="F2026" s="55"/>
      <c r="G2026" s="55"/>
      <c r="H2026" s="55"/>
      <c r="I2026" s="55"/>
      <c r="J2026" s="55"/>
    </row>
    <row r="2027" s="6" customFormat="1" customHeight="1" spans="1:10">
      <c r="A2027" s="55"/>
      <c r="B2027" s="55"/>
      <c r="C2027" s="55"/>
      <c r="D2027" s="55"/>
      <c r="E2027" s="55"/>
      <c r="F2027" s="55"/>
      <c r="G2027" s="55"/>
      <c r="H2027" s="55"/>
      <c r="I2027" s="55"/>
      <c r="J2027" s="55"/>
    </row>
    <row r="2028" s="6" customFormat="1" customHeight="1" spans="1:10">
      <c r="A2028" s="55"/>
      <c r="B2028" s="55"/>
      <c r="C2028" s="55"/>
      <c r="D2028" s="55"/>
      <c r="E2028" s="55"/>
      <c r="F2028" s="55"/>
      <c r="G2028" s="55"/>
      <c r="H2028" s="55"/>
      <c r="I2028" s="55"/>
      <c r="J2028" s="55"/>
    </row>
    <row r="2029" s="6" customFormat="1" customHeight="1" spans="1:10">
      <c r="A2029" s="55"/>
      <c r="B2029" s="55"/>
      <c r="C2029" s="55"/>
      <c r="D2029" s="55"/>
      <c r="E2029" s="55"/>
      <c r="F2029" s="55"/>
      <c r="G2029" s="55"/>
      <c r="H2029" s="55"/>
      <c r="I2029" s="55"/>
      <c r="J2029" s="55"/>
    </row>
    <row r="2030" s="6" customFormat="1" customHeight="1" spans="1:10">
      <c r="A2030" s="55"/>
      <c r="B2030" s="55"/>
      <c r="C2030" s="55"/>
      <c r="D2030" s="55"/>
      <c r="E2030" s="55"/>
      <c r="F2030" s="55"/>
      <c r="G2030" s="55"/>
      <c r="H2030" s="55"/>
      <c r="I2030" s="55"/>
      <c r="J2030" s="55"/>
    </row>
    <row r="2031" s="6" customFormat="1" customHeight="1" spans="1:10">
      <c r="A2031" s="55"/>
      <c r="B2031" s="55"/>
      <c r="C2031" s="55"/>
      <c r="D2031" s="55"/>
      <c r="E2031" s="55"/>
      <c r="F2031" s="55"/>
      <c r="G2031" s="55"/>
      <c r="H2031" s="55"/>
      <c r="I2031" s="55"/>
      <c r="J2031" s="55"/>
    </row>
    <row r="2032" s="6" customFormat="1" customHeight="1" spans="1:10">
      <c r="A2032" s="55"/>
      <c r="B2032" s="55"/>
      <c r="C2032" s="55"/>
      <c r="D2032" s="55"/>
      <c r="E2032" s="55"/>
      <c r="F2032" s="55"/>
      <c r="G2032" s="55"/>
      <c r="H2032" s="55"/>
      <c r="I2032" s="55"/>
      <c r="J2032" s="55"/>
    </row>
    <row r="2033" s="6" customFormat="1" customHeight="1" spans="1:10">
      <c r="A2033" s="55"/>
      <c r="B2033" s="55"/>
      <c r="C2033" s="55"/>
      <c r="D2033" s="55"/>
      <c r="E2033" s="55"/>
      <c r="F2033" s="55"/>
      <c r="G2033" s="55"/>
      <c r="H2033" s="55"/>
      <c r="I2033" s="55"/>
      <c r="J2033" s="55"/>
    </row>
    <row r="2034" s="6" customFormat="1" customHeight="1" spans="1:10">
      <c r="A2034" s="55"/>
      <c r="B2034" s="55"/>
      <c r="C2034" s="55"/>
      <c r="D2034" s="55"/>
      <c r="E2034" s="55"/>
      <c r="F2034" s="55"/>
      <c r="G2034" s="55"/>
      <c r="H2034" s="55"/>
      <c r="I2034" s="55"/>
      <c r="J2034" s="55"/>
    </row>
    <row r="2035" s="6" customFormat="1" customHeight="1" spans="1:10">
      <c r="A2035" s="55"/>
      <c r="B2035" s="55"/>
      <c r="C2035" s="55"/>
      <c r="D2035" s="55"/>
      <c r="E2035" s="55"/>
      <c r="F2035" s="55"/>
      <c r="G2035" s="55"/>
      <c r="H2035" s="55"/>
      <c r="I2035" s="55"/>
      <c r="J2035" s="55"/>
    </row>
    <row r="2036" s="6" customFormat="1" customHeight="1" spans="1:10">
      <c r="A2036" s="55"/>
      <c r="B2036" s="55"/>
      <c r="C2036" s="55"/>
      <c r="D2036" s="55"/>
      <c r="E2036" s="55"/>
      <c r="F2036" s="55"/>
      <c r="G2036" s="55"/>
      <c r="H2036" s="55"/>
      <c r="I2036" s="55"/>
      <c r="J2036" s="55"/>
    </row>
    <row r="2037" s="6" customFormat="1" customHeight="1" spans="1:10">
      <c r="A2037" s="55"/>
      <c r="B2037" s="55"/>
      <c r="C2037" s="55"/>
      <c r="D2037" s="55"/>
      <c r="E2037" s="55"/>
      <c r="F2037" s="55"/>
      <c r="G2037" s="55"/>
      <c r="H2037" s="55"/>
      <c r="I2037" s="55"/>
      <c r="J2037" s="55"/>
    </row>
    <row r="2038" s="6" customFormat="1" customHeight="1" spans="1:10">
      <c r="A2038" s="55"/>
      <c r="B2038" s="55"/>
      <c r="C2038" s="55"/>
      <c r="D2038" s="55"/>
      <c r="E2038" s="55"/>
      <c r="F2038" s="55"/>
      <c r="G2038" s="55"/>
      <c r="H2038" s="55"/>
      <c r="I2038" s="55"/>
      <c r="J2038" s="55"/>
    </row>
    <row r="2039" s="6" customFormat="1" customHeight="1" spans="1:10">
      <c r="A2039" s="55"/>
      <c r="B2039" s="55"/>
      <c r="C2039" s="55"/>
      <c r="D2039" s="55"/>
      <c r="E2039" s="55"/>
      <c r="F2039" s="55"/>
      <c r="G2039" s="55"/>
      <c r="H2039" s="55"/>
      <c r="I2039" s="55"/>
      <c r="J2039" s="55"/>
    </row>
    <row r="2040" s="6" customFormat="1" customHeight="1" spans="1:10">
      <c r="A2040" s="55"/>
      <c r="B2040" s="55"/>
      <c r="C2040" s="55"/>
      <c r="D2040" s="55"/>
      <c r="E2040" s="55"/>
      <c r="F2040" s="55"/>
      <c r="G2040" s="55"/>
      <c r="H2040" s="55"/>
      <c r="I2040" s="55"/>
      <c r="J2040" s="55"/>
    </row>
    <row r="2041" s="6" customFormat="1" customHeight="1" spans="1:10">
      <c r="A2041" s="55"/>
      <c r="B2041" s="55"/>
      <c r="C2041" s="55"/>
      <c r="D2041" s="55"/>
      <c r="E2041" s="55"/>
      <c r="F2041" s="55"/>
      <c r="G2041" s="55"/>
      <c r="H2041" s="55"/>
      <c r="I2041" s="55"/>
      <c r="J2041" s="55"/>
    </row>
    <row r="2042" s="6" customFormat="1" customHeight="1" spans="1:10">
      <c r="A2042" s="55"/>
      <c r="B2042" s="55"/>
      <c r="C2042" s="55"/>
      <c r="D2042" s="55"/>
      <c r="E2042" s="55"/>
      <c r="F2042" s="55"/>
      <c r="G2042" s="55"/>
      <c r="H2042" s="55"/>
      <c r="I2042" s="55"/>
      <c r="J2042" s="55"/>
    </row>
    <row r="2043" s="6" customFormat="1" customHeight="1" spans="1:10">
      <c r="A2043" s="55"/>
      <c r="B2043" s="55"/>
      <c r="C2043" s="55"/>
      <c r="D2043" s="55"/>
      <c r="E2043" s="55"/>
      <c r="F2043" s="55"/>
      <c r="G2043" s="55"/>
      <c r="H2043" s="55"/>
      <c r="I2043" s="55"/>
      <c r="J2043" s="55"/>
    </row>
    <row r="2044" s="6" customFormat="1" customHeight="1" spans="1:10">
      <c r="A2044" s="55"/>
      <c r="B2044" s="55"/>
      <c r="C2044" s="55"/>
      <c r="D2044" s="55"/>
      <c r="E2044" s="55"/>
      <c r="F2044" s="55"/>
      <c r="G2044" s="55"/>
      <c r="H2044" s="55"/>
      <c r="I2044" s="55"/>
      <c r="J2044" s="55"/>
    </row>
    <row r="2045" s="6" customFormat="1" customHeight="1" spans="1:10">
      <c r="A2045" s="55"/>
      <c r="B2045" s="55"/>
      <c r="C2045" s="55"/>
      <c r="D2045" s="55"/>
      <c r="E2045" s="55"/>
      <c r="F2045" s="55"/>
      <c r="G2045" s="55"/>
      <c r="H2045" s="55"/>
      <c r="I2045" s="55"/>
      <c r="J2045" s="55"/>
    </row>
    <row r="2046" s="6" customFormat="1" customHeight="1" spans="1:10">
      <c r="A2046" s="55"/>
      <c r="B2046" s="55"/>
      <c r="C2046" s="55"/>
      <c r="D2046" s="55"/>
      <c r="E2046" s="55"/>
      <c r="F2046" s="55"/>
      <c r="G2046" s="55"/>
      <c r="H2046" s="55"/>
      <c r="I2046" s="55"/>
      <c r="J2046" s="55"/>
    </row>
    <row r="2047" s="6" customFormat="1" customHeight="1" spans="1:10">
      <c r="A2047" s="55"/>
      <c r="B2047" s="55"/>
      <c r="C2047" s="55"/>
      <c r="D2047" s="55"/>
      <c r="E2047" s="55"/>
      <c r="F2047" s="55"/>
      <c r="G2047" s="55"/>
      <c r="H2047" s="55"/>
      <c r="I2047" s="55"/>
      <c r="J2047" s="55"/>
    </row>
    <row r="2048" s="6" customFormat="1" customHeight="1" spans="1:10">
      <c r="A2048" s="55"/>
      <c r="B2048" s="55"/>
      <c r="C2048" s="55"/>
      <c r="D2048" s="55"/>
      <c r="E2048" s="55"/>
      <c r="F2048" s="55"/>
      <c r="G2048" s="55"/>
      <c r="H2048" s="55"/>
      <c r="I2048" s="55"/>
      <c r="J2048" s="55"/>
    </row>
    <row r="2049" s="6" customFormat="1" customHeight="1" spans="1:10">
      <c r="A2049" s="55"/>
      <c r="B2049" s="55"/>
      <c r="C2049" s="55"/>
      <c r="D2049" s="55"/>
      <c r="E2049" s="55"/>
      <c r="F2049" s="55"/>
      <c r="G2049" s="55"/>
      <c r="H2049" s="55"/>
      <c r="I2049" s="55"/>
      <c r="J2049" s="55"/>
    </row>
    <row r="2050" s="6" customFormat="1" ht="15.75" customHeight="1" spans="1:10">
      <c r="A2050" s="55"/>
      <c r="B2050" s="55"/>
      <c r="C2050" s="55"/>
      <c r="D2050" s="55"/>
      <c r="E2050" s="55"/>
      <c r="F2050" s="55"/>
      <c r="G2050" s="55"/>
      <c r="H2050" s="55"/>
      <c r="I2050" s="55"/>
      <c r="J2050" s="55"/>
    </row>
    <row r="2051" s="6" customFormat="1" ht="15.75" customHeight="1" spans="1:10">
      <c r="A2051" s="55"/>
      <c r="B2051" s="55"/>
      <c r="C2051" s="55"/>
      <c r="D2051" s="55"/>
      <c r="E2051" s="55"/>
      <c r="F2051" s="55"/>
      <c r="G2051" s="55"/>
      <c r="H2051" s="55"/>
      <c r="I2051" s="55"/>
      <c r="J2051" s="55"/>
    </row>
    <row r="2052" s="6" customFormat="1" ht="15.75" customHeight="1" spans="1:10">
      <c r="A2052" s="55"/>
      <c r="B2052" s="55"/>
      <c r="C2052" s="55"/>
      <c r="D2052" s="55"/>
      <c r="E2052" s="55"/>
      <c r="F2052" s="55"/>
      <c r="G2052" s="55"/>
      <c r="H2052" s="55"/>
      <c r="I2052" s="55"/>
      <c r="J2052" s="55"/>
    </row>
    <row r="2053" customHeight="1" spans="1:10">
      <c r="A2053" s="55"/>
      <c r="B2053" s="55"/>
      <c r="C2053" s="55"/>
      <c r="D2053" s="55"/>
      <c r="E2053" s="55"/>
      <c r="F2053" s="55"/>
      <c r="G2053" s="55"/>
      <c r="H2053" s="55"/>
      <c r="I2053" s="55"/>
      <c r="J2053" s="55"/>
    </row>
    <row r="2054" customHeight="1" spans="1:10">
      <c r="A2054" s="55"/>
      <c r="B2054" s="55"/>
      <c r="C2054" s="55"/>
      <c r="D2054" s="55"/>
      <c r="E2054" s="55"/>
      <c r="F2054" s="55"/>
      <c r="G2054" s="55"/>
      <c r="H2054" s="55"/>
      <c r="I2054" s="55"/>
      <c r="J2054" s="55"/>
    </row>
    <row r="2055" customHeight="1" spans="1:10">
      <c r="A2055" s="55"/>
      <c r="B2055" s="55"/>
      <c r="C2055" s="55"/>
      <c r="D2055" s="55"/>
      <c r="E2055" s="55"/>
      <c r="F2055" s="55"/>
      <c r="G2055" s="55"/>
      <c r="H2055" s="55"/>
      <c r="I2055" s="55"/>
      <c r="J2055" s="55"/>
    </row>
    <row r="2056" customHeight="1" spans="1:10">
      <c r="A2056" s="55"/>
      <c r="B2056" s="55"/>
      <c r="C2056" s="55"/>
      <c r="D2056" s="55"/>
      <c r="E2056" s="55"/>
      <c r="F2056" s="55"/>
      <c r="G2056" s="55"/>
      <c r="H2056" s="55"/>
      <c r="I2056" s="55"/>
      <c r="J2056" s="55"/>
    </row>
    <row r="2057" customHeight="1" spans="1:10">
      <c r="A2057" s="55"/>
      <c r="B2057" s="55"/>
      <c r="C2057" s="55"/>
      <c r="D2057" s="55"/>
      <c r="E2057" s="55"/>
      <c r="F2057" s="55"/>
      <c r="G2057" s="55"/>
      <c r="H2057" s="55"/>
      <c r="I2057" s="55"/>
      <c r="J2057" s="55"/>
    </row>
    <row r="2058" customHeight="1" spans="1:10">
      <c r="A2058" s="55"/>
      <c r="B2058" s="55"/>
      <c r="C2058" s="55"/>
      <c r="D2058" s="55"/>
      <c r="E2058" s="55"/>
      <c r="F2058" s="55"/>
      <c r="G2058" s="55"/>
      <c r="H2058" s="55"/>
      <c r="I2058" s="55"/>
      <c r="J2058" s="55"/>
    </row>
    <row r="2059" customHeight="1" spans="1:10">
      <c r="A2059" s="55"/>
      <c r="B2059" s="55"/>
      <c r="C2059" s="55"/>
      <c r="D2059" s="55"/>
      <c r="E2059" s="55"/>
      <c r="F2059" s="55"/>
      <c r="G2059" s="55"/>
      <c r="H2059" s="55"/>
      <c r="I2059" s="55"/>
      <c r="J2059" s="55"/>
    </row>
    <row r="2060" customHeight="1" spans="1:10">
      <c r="A2060" s="55"/>
      <c r="B2060" s="55"/>
      <c r="C2060" s="55"/>
      <c r="D2060" s="55"/>
      <c r="E2060" s="55"/>
      <c r="F2060" s="55"/>
      <c r="G2060" s="55"/>
      <c r="H2060" s="55"/>
      <c r="I2060" s="55"/>
      <c r="J2060" s="55"/>
    </row>
    <row r="2061" customHeight="1" spans="1:10">
      <c r="A2061" s="55"/>
      <c r="B2061" s="55"/>
      <c r="C2061" s="55"/>
      <c r="D2061" s="55"/>
      <c r="E2061" s="55"/>
      <c r="F2061" s="55"/>
      <c r="G2061" s="55"/>
      <c r="H2061" s="55"/>
      <c r="I2061" s="55"/>
      <c r="J2061" s="55"/>
    </row>
    <row r="2062" customHeight="1" spans="1:10">
      <c r="A2062" s="55"/>
      <c r="B2062" s="55"/>
      <c r="C2062" s="55"/>
      <c r="D2062" s="55"/>
      <c r="E2062" s="55"/>
      <c r="F2062" s="55"/>
      <c r="G2062" s="55"/>
      <c r="H2062" s="55"/>
      <c r="I2062" s="55"/>
      <c r="J2062" s="55"/>
    </row>
    <row r="2063" customHeight="1" spans="1:10">
      <c r="A2063" s="55"/>
      <c r="B2063" s="55"/>
      <c r="C2063" s="55"/>
      <c r="D2063" s="55"/>
      <c r="E2063" s="55"/>
      <c r="F2063" s="55"/>
      <c r="G2063" s="55"/>
      <c r="H2063" s="55"/>
      <c r="I2063" s="55"/>
      <c r="J2063" s="55"/>
    </row>
    <row r="2064" customHeight="1" spans="1:10">
      <c r="A2064" s="55"/>
      <c r="B2064" s="55"/>
      <c r="C2064" s="55"/>
      <c r="D2064" s="55"/>
      <c r="E2064" s="55"/>
      <c r="F2064" s="55"/>
      <c r="G2064" s="55"/>
      <c r="H2064" s="55"/>
      <c r="I2064" s="55"/>
      <c r="J2064" s="55"/>
    </row>
    <row r="2065" customHeight="1" spans="1:10">
      <c r="A2065" s="55"/>
      <c r="B2065" s="55"/>
      <c r="C2065" s="55"/>
      <c r="D2065" s="55"/>
      <c r="E2065" s="55"/>
      <c r="F2065" s="55"/>
      <c r="G2065" s="55"/>
      <c r="H2065" s="55"/>
      <c r="I2065" s="55"/>
      <c r="J2065" s="55"/>
    </row>
    <row r="2066" customHeight="1" spans="1:10">
      <c r="A2066" s="55"/>
      <c r="B2066" s="55"/>
      <c r="C2066" s="55"/>
      <c r="D2066" s="55"/>
      <c r="E2066" s="55"/>
      <c r="F2066" s="55"/>
      <c r="G2066" s="55"/>
      <c r="H2066" s="55"/>
      <c r="I2066" s="55"/>
      <c r="J2066" s="55"/>
    </row>
    <row r="2067" customHeight="1" spans="1:10">
      <c r="A2067" s="55"/>
      <c r="B2067" s="55"/>
      <c r="C2067" s="55"/>
      <c r="D2067" s="55"/>
      <c r="E2067" s="55"/>
      <c r="F2067" s="55"/>
      <c r="G2067" s="55"/>
      <c r="H2067" s="55"/>
      <c r="I2067" s="55"/>
      <c r="J2067" s="55"/>
    </row>
    <row r="2068" customHeight="1" spans="1:10">
      <c r="A2068" s="55"/>
      <c r="B2068" s="55"/>
      <c r="C2068" s="55"/>
      <c r="D2068" s="55"/>
      <c r="E2068" s="55"/>
      <c r="F2068" s="55"/>
      <c r="G2068" s="55"/>
      <c r="H2068" s="55"/>
      <c r="I2068" s="55"/>
      <c r="J2068" s="55"/>
    </row>
    <row r="2069" customHeight="1" spans="1:10">
      <c r="A2069" s="55"/>
      <c r="B2069" s="55"/>
      <c r="C2069" s="55"/>
      <c r="D2069" s="55"/>
      <c r="E2069" s="55"/>
      <c r="F2069" s="55"/>
      <c r="G2069" s="55"/>
      <c r="H2069" s="55"/>
      <c r="I2069" s="55"/>
      <c r="J2069" s="55"/>
    </row>
    <row r="2070" customHeight="1" spans="1:10">
      <c r="A2070" s="55"/>
      <c r="B2070" s="55"/>
      <c r="C2070" s="55"/>
      <c r="D2070" s="55"/>
      <c r="E2070" s="55"/>
      <c r="F2070" s="55"/>
      <c r="G2070" s="55"/>
      <c r="H2070" s="55"/>
      <c r="I2070" s="55"/>
      <c r="J2070" s="55"/>
    </row>
    <row r="2071" customHeight="1" spans="1:10">
      <c r="A2071" s="55"/>
      <c r="B2071" s="55"/>
      <c r="C2071" s="55"/>
      <c r="D2071" s="55"/>
      <c r="E2071" s="55"/>
      <c r="F2071" s="55"/>
      <c r="G2071" s="55"/>
      <c r="H2071" s="55"/>
      <c r="I2071" s="55"/>
      <c r="J2071" s="55"/>
    </row>
    <row r="2072" customHeight="1" spans="1:10">
      <c r="A2072" s="55"/>
      <c r="B2072" s="55"/>
      <c r="C2072" s="55"/>
      <c r="D2072" s="55"/>
      <c r="E2072" s="55"/>
      <c r="F2072" s="55"/>
      <c r="G2072" s="55"/>
      <c r="H2072" s="55"/>
      <c r="I2072" s="55"/>
      <c r="J2072" s="55"/>
    </row>
    <row r="2073" customHeight="1" spans="1:10">
      <c r="A2073" s="55"/>
      <c r="B2073" s="55"/>
      <c r="C2073" s="55"/>
      <c r="D2073" s="55"/>
      <c r="E2073" s="55"/>
      <c r="F2073" s="55"/>
      <c r="G2073" s="55"/>
      <c r="H2073" s="55"/>
      <c r="I2073" s="55"/>
      <c r="J2073" s="55"/>
    </row>
    <row r="2074" customHeight="1" spans="1:10">
      <c r="A2074" s="55"/>
      <c r="B2074" s="55"/>
      <c r="C2074" s="55"/>
      <c r="D2074" s="55"/>
      <c r="E2074" s="55"/>
      <c r="F2074" s="55"/>
      <c r="G2074" s="55"/>
      <c r="H2074" s="55"/>
      <c r="I2074" s="55"/>
      <c r="J2074" s="55"/>
    </row>
    <row r="2075" customHeight="1" spans="1:10">
      <c r="A2075" s="55"/>
      <c r="B2075" s="55"/>
      <c r="C2075" s="55"/>
      <c r="D2075" s="55"/>
      <c r="E2075" s="55"/>
      <c r="F2075" s="55"/>
      <c r="G2075" s="55"/>
      <c r="H2075" s="55"/>
      <c r="I2075" s="55"/>
      <c r="J2075" s="55"/>
    </row>
    <row r="2076" customHeight="1" spans="1:10">
      <c r="A2076" s="55"/>
      <c r="B2076" s="55"/>
      <c r="C2076" s="55"/>
      <c r="D2076" s="55"/>
      <c r="E2076" s="55"/>
      <c r="F2076" s="55"/>
      <c r="G2076" s="55"/>
      <c r="H2076" s="55"/>
      <c r="I2076" s="55"/>
      <c r="J2076" s="55"/>
    </row>
    <row r="2077" customHeight="1" spans="1:10">
      <c r="A2077" s="55"/>
      <c r="B2077" s="55"/>
      <c r="C2077" s="55"/>
      <c r="D2077" s="55"/>
      <c r="E2077" s="55"/>
      <c r="F2077" s="55"/>
      <c r="G2077" s="55"/>
      <c r="H2077" s="55"/>
      <c r="I2077" s="55"/>
      <c r="J2077" s="55"/>
    </row>
    <row r="2078" customHeight="1" spans="1:10">
      <c r="A2078" s="55"/>
      <c r="B2078" s="55"/>
      <c r="C2078" s="55"/>
      <c r="D2078" s="55"/>
      <c r="E2078" s="55"/>
      <c r="F2078" s="55"/>
      <c r="G2078" s="55"/>
      <c r="H2078" s="55"/>
      <c r="I2078" s="55"/>
      <c r="J2078" s="55"/>
    </row>
    <row r="2079" customHeight="1" spans="1:10">
      <c r="A2079" s="55"/>
      <c r="B2079" s="55"/>
      <c r="C2079" s="55"/>
      <c r="D2079" s="55"/>
      <c r="E2079" s="55"/>
      <c r="F2079" s="55"/>
      <c r="G2079" s="55"/>
      <c r="H2079" s="55"/>
      <c r="I2079" s="55"/>
      <c r="J2079" s="55"/>
    </row>
    <row r="2080" customHeight="1" spans="1:10">
      <c r="A2080" s="55"/>
      <c r="B2080" s="55"/>
      <c r="C2080" s="55"/>
      <c r="D2080" s="55"/>
      <c r="E2080" s="55"/>
      <c r="F2080" s="55"/>
      <c r="G2080" s="55"/>
      <c r="H2080" s="55"/>
      <c r="I2080" s="55"/>
      <c r="J2080" s="55"/>
    </row>
    <row r="2081" customHeight="1" spans="1:10">
      <c r="A2081" s="55"/>
      <c r="B2081" s="55"/>
      <c r="C2081" s="55"/>
      <c r="D2081" s="55"/>
      <c r="E2081" s="55"/>
      <c r="F2081" s="55"/>
      <c r="G2081" s="55"/>
      <c r="H2081" s="55"/>
      <c r="I2081" s="55"/>
      <c r="J2081" s="55"/>
    </row>
    <row r="2082" customHeight="1" spans="1:10">
      <c r="A2082" s="55"/>
      <c r="B2082" s="55"/>
      <c r="C2082" s="55"/>
      <c r="D2082" s="55"/>
      <c r="E2082" s="55"/>
      <c r="F2082" s="55"/>
      <c r="G2082" s="55"/>
      <c r="H2082" s="55"/>
      <c r="I2082" s="55"/>
      <c r="J2082" s="55"/>
    </row>
    <row r="2083" customHeight="1" spans="1:10">
      <c r="A2083" s="55"/>
      <c r="B2083" s="55"/>
      <c r="C2083" s="55"/>
      <c r="D2083" s="55"/>
      <c r="E2083" s="55"/>
      <c r="F2083" s="55"/>
      <c r="G2083" s="55"/>
      <c r="H2083" s="55"/>
      <c r="I2083" s="55"/>
      <c r="J2083" s="55"/>
    </row>
    <row r="2084" customHeight="1" spans="1:10">
      <c r="A2084" s="55"/>
      <c r="B2084" s="55"/>
      <c r="C2084" s="55"/>
      <c r="D2084" s="55"/>
      <c r="E2084" s="55"/>
      <c r="F2084" s="55"/>
      <c r="G2084" s="55"/>
      <c r="H2084" s="55"/>
      <c r="I2084" s="55"/>
      <c r="J2084" s="55"/>
    </row>
    <row r="2085" customHeight="1" spans="1:10">
      <c r="A2085" s="55"/>
      <c r="B2085" s="55"/>
      <c r="C2085" s="55"/>
      <c r="D2085" s="55"/>
      <c r="E2085" s="55"/>
      <c r="F2085" s="55"/>
      <c r="G2085" s="55"/>
      <c r="H2085" s="55"/>
      <c r="I2085" s="55"/>
      <c r="J2085" s="55"/>
    </row>
    <row r="2086" customHeight="1" spans="1:10">
      <c r="A2086" s="55"/>
      <c r="B2086" s="55"/>
      <c r="C2086" s="55"/>
      <c r="D2086" s="55"/>
      <c r="E2086" s="55"/>
      <c r="F2086" s="55"/>
      <c r="G2086" s="55"/>
      <c r="H2086" s="55"/>
      <c r="I2086" s="55"/>
      <c r="J2086" s="55"/>
    </row>
    <row r="2087" customHeight="1" spans="1:10">
      <c r="A2087" s="55"/>
      <c r="B2087" s="55"/>
      <c r="C2087" s="55"/>
      <c r="D2087" s="55"/>
      <c r="E2087" s="55"/>
      <c r="F2087" s="55"/>
      <c r="G2087" s="55"/>
      <c r="H2087" s="55"/>
      <c r="I2087" s="55"/>
      <c r="J2087" s="55"/>
    </row>
    <row r="2088" customHeight="1" spans="1:10">
      <c r="A2088" s="55"/>
      <c r="B2088" s="55"/>
      <c r="C2088" s="55"/>
      <c r="D2088" s="55"/>
      <c r="E2088" s="55"/>
      <c r="F2088" s="55"/>
      <c r="G2088" s="55"/>
      <c r="H2088" s="55"/>
      <c r="I2088" s="55"/>
      <c r="J2088" s="55"/>
    </row>
    <row r="2089" customHeight="1" spans="1:10">
      <c r="A2089" s="55"/>
      <c r="B2089" s="55"/>
      <c r="C2089" s="55"/>
      <c r="D2089" s="55"/>
      <c r="E2089" s="55"/>
      <c r="F2089" s="55"/>
      <c r="G2089" s="55"/>
      <c r="H2089" s="55"/>
      <c r="I2089" s="55"/>
      <c r="J2089" s="55"/>
    </row>
    <row r="2090" customHeight="1" spans="1:10">
      <c r="A2090" s="55"/>
      <c r="B2090" s="55"/>
      <c r="C2090" s="55"/>
      <c r="D2090" s="55"/>
      <c r="E2090" s="55"/>
      <c r="F2090" s="55"/>
      <c r="G2090" s="55"/>
      <c r="H2090" s="55"/>
      <c r="I2090" s="55"/>
      <c r="J2090" s="55"/>
    </row>
    <row r="2091" customHeight="1" spans="1:10">
      <c r="A2091" s="55"/>
      <c r="B2091" s="55"/>
      <c r="C2091" s="55"/>
      <c r="D2091" s="55"/>
      <c r="E2091" s="55"/>
      <c r="F2091" s="55"/>
      <c r="G2091" s="55"/>
      <c r="H2091" s="55"/>
      <c r="I2091" s="55"/>
      <c r="J2091" s="55"/>
    </row>
    <row r="2092" customHeight="1" spans="1:10">
      <c r="A2092" s="55"/>
      <c r="B2092" s="55"/>
      <c r="C2092" s="55"/>
      <c r="D2092" s="55"/>
      <c r="E2092" s="55"/>
      <c r="F2092" s="55"/>
      <c r="G2092" s="55"/>
      <c r="H2092" s="55"/>
      <c r="I2092" s="55"/>
      <c r="J2092" s="55"/>
    </row>
    <row r="2093" customHeight="1" spans="1:10">
      <c r="A2093" s="55"/>
      <c r="B2093" s="55"/>
      <c r="C2093" s="55"/>
      <c r="D2093" s="55"/>
      <c r="E2093" s="55"/>
      <c r="F2093" s="55"/>
      <c r="G2093" s="55"/>
      <c r="H2093" s="55"/>
      <c r="I2093" s="55"/>
      <c r="J2093" s="55"/>
    </row>
    <row r="2094" customHeight="1" spans="1:10">
      <c r="A2094" s="55"/>
      <c r="B2094" s="55"/>
      <c r="C2094" s="55"/>
      <c r="D2094" s="55"/>
      <c r="E2094" s="55"/>
      <c r="F2094" s="55"/>
      <c r="G2094" s="55"/>
      <c r="H2094" s="55"/>
      <c r="I2094" s="55"/>
      <c r="J2094" s="55"/>
    </row>
    <row r="2095" customHeight="1" spans="1:10">
      <c r="A2095" s="55"/>
      <c r="B2095" s="55"/>
      <c r="C2095" s="55"/>
      <c r="D2095" s="55"/>
      <c r="E2095" s="55"/>
      <c r="F2095" s="55"/>
      <c r="G2095" s="55"/>
      <c r="H2095" s="55"/>
      <c r="I2095" s="55"/>
      <c r="J2095" s="55"/>
    </row>
    <row r="2096" customHeight="1" spans="1:10">
      <c r="A2096" s="55"/>
      <c r="B2096" s="55"/>
      <c r="C2096" s="55"/>
      <c r="D2096" s="55"/>
      <c r="E2096" s="55"/>
      <c r="F2096" s="55"/>
      <c r="G2096" s="55"/>
      <c r="H2096" s="55"/>
      <c r="I2096" s="55"/>
      <c r="J2096" s="55"/>
    </row>
    <row r="2097" customHeight="1" spans="1:10">
      <c r="A2097" s="55"/>
      <c r="B2097" s="55"/>
      <c r="C2097" s="55"/>
      <c r="D2097" s="55"/>
      <c r="E2097" s="55"/>
      <c r="F2097" s="55"/>
      <c r="G2097" s="55"/>
      <c r="H2097" s="55"/>
      <c r="I2097" s="55"/>
      <c r="J2097" s="55"/>
    </row>
    <row r="2098" customHeight="1" spans="1:10">
      <c r="A2098" s="55"/>
      <c r="B2098" s="55"/>
      <c r="C2098" s="55"/>
      <c r="D2098" s="55"/>
      <c r="E2098" s="55"/>
      <c r="F2098" s="55"/>
      <c r="G2098" s="55"/>
      <c r="H2098" s="55"/>
      <c r="I2098" s="55"/>
      <c r="J2098" s="55"/>
    </row>
    <row r="2099" customHeight="1" spans="1:10">
      <c r="A2099" s="55"/>
      <c r="B2099" s="55"/>
      <c r="C2099" s="55"/>
      <c r="D2099" s="55"/>
      <c r="E2099" s="55"/>
      <c r="F2099" s="55"/>
      <c r="G2099" s="55"/>
      <c r="H2099" s="55"/>
      <c r="I2099" s="55"/>
      <c r="J2099" s="55"/>
    </row>
    <row r="2100" customHeight="1" spans="1:10">
      <c r="A2100" s="55"/>
      <c r="B2100" s="55"/>
      <c r="C2100" s="55"/>
      <c r="D2100" s="55"/>
      <c r="E2100" s="55"/>
      <c r="F2100" s="55"/>
      <c r="G2100" s="55"/>
      <c r="H2100" s="55"/>
      <c r="I2100" s="55"/>
      <c r="J2100" s="55"/>
    </row>
    <row r="2101" customHeight="1" spans="1:10">
      <c r="A2101" s="55"/>
      <c r="B2101" s="55"/>
      <c r="C2101" s="55"/>
      <c r="D2101" s="55"/>
      <c r="E2101" s="55"/>
      <c r="F2101" s="55"/>
      <c r="G2101" s="55"/>
      <c r="H2101" s="55"/>
      <c r="I2101" s="55"/>
      <c r="J2101" s="55"/>
    </row>
    <row r="2102" customHeight="1" spans="1:10">
      <c r="A2102" s="55"/>
      <c r="B2102" s="55"/>
      <c r="C2102" s="55"/>
      <c r="D2102" s="55"/>
      <c r="E2102" s="55"/>
      <c r="F2102" s="55"/>
      <c r="G2102" s="55"/>
      <c r="H2102" s="55"/>
      <c r="I2102" s="55"/>
      <c r="J2102" s="55"/>
    </row>
    <row r="2103" customHeight="1" spans="1:10">
      <c r="A2103" s="55"/>
      <c r="B2103" s="55"/>
      <c r="C2103" s="55"/>
      <c r="D2103" s="55"/>
      <c r="E2103" s="55"/>
      <c r="F2103" s="55"/>
      <c r="G2103" s="55"/>
      <c r="H2103" s="55"/>
      <c r="I2103" s="55"/>
      <c r="J2103" s="55"/>
    </row>
    <row r="2104" customHeight="1" spans="1:10">
      <c r="A2104" s="55"/>
      <c r="B2104" s="55"/>
      <c r="C2104" s="55"/>
      <c r="D2104" s="55"/>
      <c r="E2104" s="55"/>
      <c r="F2104" s="55"/>
      <c r="G2104" s="55"/>
      <c r="H2104" s="55"/>
      <c r="I2104" s="55"/>
      <c r="J2104" s="55"/>
    </row>
    <row r="2105" customHeight="1" spans="1:10">
      <c r="A2105" s="55"/>
      <c r="B2105" s="55"/>
      <c r="C2105" s="55"/>
      <c r="D2105" s="55"/>
      <c r="E2105" s="55"/>
      <c r="F2105" s="55"/>
      <c r="G2105" s="55"/>
      <c r="H2105" s="55"/>
      <c r="I2105" s="55"/>
      <c r="J2105" s="55"/>
    </row>
    <row r="2106" customHeight="1" spans="1:10">
      <c r="A2106" s="55"/>
      <c r="B2106" s="55"/>
      <c r="C2106" s="55"/>
      <c r="D2106" s="55"/>
      <c r="E2106" s="55"/>
      <c r="F2106" s="55"/>
      <c r="G2106" s="55"/>
      <c r="H2106" s="55"/>
      <c r="I2106" s="55"/>
      <c r="J2106" s="55"/>
    </row>
    <row r="2107" customHeight="1" spans="1:10">
      <c r="A2107" s="55"/>
      <c r="B2107" s="55"/>
      <c r="C2107" s="55"/>
      <c r="D2107" s="55"/>
      <c r="E2107" s="55"/>
      <c r="F2107" s="55"/>
      <c r="G2107" s="55"/>
      <c r="H2107" s="55"/>
      <c r="I2107" s="55"/>
      <c r="J2107" s="55"/>
    </row>
    <row r="2108" customHeight="1" spans="1:10">
      <c r="A2108" s="55"/>
      <c r="B2108" s="55"/>
      <c r="C2108" s="55"/>
      <c r="D2108" s="55"/>
      <c r="E2108" s="55"/>
      <c r="F2108" s="55"/>
      <c r="G2108" s="55"/>
      <c r="H2108" s="55"/>
      <c r="I2108" s="55"/>
      <c r="J2108" s="55"/>
    </row>
    <row r="2109" customHeight="1" spans="1:10">
      <c r="A2109" s="55"/>
      <c r="B2109" s="55"/>
      <c r="C2109" s="55"/>
      <c r="D2109" s="55"/>
      <c r="E2109" s="55"/>
      <c r="F2109" s="55"/>
      <c r="G2109" s="55"/>
      <c r="H2109" s="55"/>
      <c r="I2109" s="55"/>
      <c r="J2109" s="55"/>
    </row>
    <row r="2110" customHeight="1" spans="1:10">
      <c r="A2110" s="55"/>
      <c r="B2110" s="55"/>
      <c r="C2110" s="55"/>
      <c r="D2110" s="55"/>
      <c r="E2110" s="55"/>
      <c r="F2110" s="55"/>
      <c r="G2110" s="55"/>
      <c r="H2110" s="55"/>
      <c r="I2110" s="55"/>
      <c r="J2110" s="55"/>
    </row>
    <row r="2111" customHeight="1" spans="1:10">
      <c r="A2111" s="55"/>
      <c r="B2111" s="55"/>
      <c r="C2111" s="55"/>
      <c r="D2111" s="55"/>
      <c r="E2111" s="55"/>
      <c r="F2111" s="55"/>
      <c r="G2111" s="55"/>
      <c r="H2111" s="55"/>
      <c r="I2111" s="55"/>
      <c r="J2111" s="55"/>
    </row>
    <row r="2112" customHeight="1" spans="1:10">
      <c r="A2112" s="55"/>
      <c r="B2112" s="55"/>
      <c r="C2112" s="55"/>
      <c r="D2112" s="55"/>
      <c r="E2112" s="55"/>
      <c r="F2112" s="55"/>
      <c r="G2112" s="55"/>
      <c r="H2112" s="55"/>
      <c r="I2112" s="55"/>
      <c r="J2112" s="55"/>
    </row>
    <row r="2113" customHeight="1" spans="1:10">
      <c r="A2113" s="55"/>
      <c r="B2113" s="55"/>
      <c r="C2113" s="55"/>
      <c r="D2113" s="55"/>
      <c r="E2113" s="55"/>
      <c r="F2113" s="55"/>
      <c r="G2113" s="55"/>
      <c r="H2113" s="55"/>
      <c r="I2113" s="55"/>
      <c r="J2113" s="55"/>
    </row>
    <row r="2114" customHeight="1" spans="1:10">
      <c r="A2114" s="55"/>
      <c r="B2114" s="55"/>
      <c r="C2114" s="55"/>
      <c r="D2114" s="55"/>
      <c r="E2114" s="55"/>
      <c r="F2114" s="55"/>
      <c r="G2114" s="55"/>
      <c r="H2114" s="55"/>
      <c r="I2114" s="55"/>
      <c r="J2114" s="55"/>
    </row>
    <row r="2115" customHeight="1" spans="1:10">
      <c r="A2115" s="55"/>
      <c r="B2115" s="55"/>
      <c r="C2115" s="55"/>
      <c r="D2115" s="55"/>
      <c r="E2115" s="55"/>
      <c r="F2115" s="55"/>
      <c r="G2115" s="55"/>
      <c r="H2115" s="55"/>
      <c r="I2115" s="55"/>
      <c r="J2115" s="55"/>
    </row>
    <row r="2116" customHeight="1" spans="1:10">
      <c r="A2116" s="55"/>
      <c r="B2116" s="55"/>
      <c r="C2116" s="55"/>
      <c r="D2116" s="55"/>
      <c r="E2116" s="55"/>
      <c r="F2116" s="55"/>
      <c r="G2116" s="55"/>
      <c r="H2116" s="55"/>
      <c r="I2116" s="55"/>
      <c r="J2116" s="55"/>
    </row>
    <row r="2117" customHeight="1" spans="1:10">
      <c r="A2117" s="55"/>
      <c r="B2117" s="55"/>
      <c r="C2117" s="55"/>
      <c r="D2117" s="55"/>
      <c r="E2117" s="55"/>
      <c r="F2117" s="55"/>
      <c r="G2117" s="55"/>
      <c r="H2117" s="55"/>
      <c r="I2117" s="55"/>
      <c r="J2117" s="55"/>
    </row>
    <row r="2118" customHeight="1" spans="1:10">
      <c r="A2118" s="55"/>
      <c r="B2118" s="55"/>
      <c r="C2118" s="55"/>
      <c r="D2118" s="55"/>
      <c r="E2118" s="55"/>
      <c r="F2118" s="55"/>
      <c r="G2118" s="55"/>
      <c r="H2118" s="55"/>
      <c r="I2118" s="55"/>
      <c r="J2118" s="55"/>
    </row>
    <row r="2119" customHeight="1" spans="1:10">
      <c r="A2119" s="55"/>
      <c r="B2119" s="55"/>
      <c r="C2119" s="55"/>
      <c r="D2119" s="55"/>
      <c r="E2119" s="55"/>
      <c r="F2119" s="55"/>
      <c r="G2119" s="55"/>
      <c r="H2119" s="55"/>
      <c r="I2119" s="55"/>
      <c r="J2119" s="55"/>
    </row>
    <row r="2120" customHeight="1" spans="1:10">
      <c r="A2120" s="55"/>
      <c r="B2120" s="55"/>
      <c r="C2120" s="55"/>
      <c r="D2120" s="55"/>
      <c r="E2120" s="55"/>
      <c r="F2120" s="55"/>
      <c r="G2120" s="55"/>
      <c r="H2120" s="55"/>
      <c r="I2120" s="55"/>
      <c r="J2120" s="55"/>
    </row>
    <row r="2121" customHeight="1" spans="1:10">
      <c r="A2121" s="55"/>
      <c r="B2121" s="55"/>
      <c r="C2121" s="55"/>
      <c r="D2121" s="55"/>
      <c r="E2121" s="55"/>
      <c r="F2121" s="55"/>
      <c r="G2121" s="55"/>
      <c r="H2121" s="55"/>
      <c r="I2121" s="55"/>
      <c r="J2121" s="55"/>
    </row>
    <row r="2122" customHeight="1" spans="1:10">
      <c r="A2122" s="55"/>
      <c r="B2122" s="55"/>
      <c r="C2122" s="55"/>
      <c r="D2122" s="55"/>
      <c r="E2122" s="55"/>
      <c r="F2122" s="55"/>
      <c r="G2122" s="55"/>
      <c r="H2122" s="55"/>
      <c r="I2122" s="55"/>
      <c r="J2122" s="55"/>
    </row>
    <row r="2123" customHeight="1" spans="1:10">
      <c r="A2123" s="55"/>
      <c r="B2123" s="55"/>
      <c r="C2123" s="55"/>
      <c r="D2123" s="55"/>
      <c r="E2123" s="55"/>
      <c r="F2123" s="55"/>
      <c r="G2123" s="55"/>
      <c r="H2123" s="55"/>
      <c r="I2123" s="55"/>
      <c r="J2123" s="55"/>
    </row>
    <row r="2124" customHeight="1" spans="1:10">
      <c r="A2124" s="55"/>
      <c r="B2124" s="55"/>
      <c r="C2124" s="55"/>
      <c r="D2124" s="55"/>
      <c r="E2124" s="55"/>
      <c r="F2124" s="55"/>
      <c r="G2124" s="55"/>
      <c r="H2124" s="55"/>
      <c r="I2124" s="55"/>
      <c r="J2124" s="55"/>
    </row>
    <row r="2125" customHeight="1" spans="1:10">
      <c r="A2125" s="55"/>
      <c r="B2125" s="55"/>
      <c r="C2125" s="55"/>
      <c r="D2125" s="55"/>
      <c r="E2125" s="55"/>
      <c r="F2125" s="55"/>
      <c r="G2125" s="55"/>
      <c r="H2125" s="55"/>
      <c r="I2125" s="55"/>
      <c r="J2125" s="55"/>
    </row>
    <row r="2126" customHeight="1" spans="1:10">
      <c r="A2126" s="55"/>
      <c r="B2126" s="55"/>
      <c r="C2126" s="55"/>
      <c r="D2126" s="55"/>
      <c r="E2126" s="55"/>
      <c r="F2126" s="55"/>
      <c r="G2126" s="55"/>
      <c r="H2126" s="55"/>
      <c r="I2126" s="55"/>
      <c r="J2126" s="55"/>
    </row>
    <row r="2127" customHeight="1" spans="1:10">
      <c r="A2127" s="55"/>
      <c r="B2127" s="55"/>
      <c r="C2127" s="55"/>
      <c r="D2127" s="55"/>
      <c r="E2127" s="55"/>
      <c r="F2127" s="55"/>
      <c r="G2127" s="55"/>
      <c r="H2127" s="55"/>
      <c r="I2127" s="55"/>
      <c r="J2127" s="55"/>
    </row>
    <row r="2128" customHeight="1" spans="1:10">
      <c r="A2128" s="55"/>
      <c r="B2128" s="55"/>
      <c r="C2128" s="55"/>
      <c r="D2128" s="55"/>
      <c r="E2128" s="55"/>
      <c r="F2128" s="55"/>
      <c r="G2128" s="55"/>
      <c r="H2128" s="55"/>
      <c r="I2128" s="55"/>
      <c r="J2128" s="55"/>
    </row>
    <row r="2129" customHeight="1" spans="1:10">
      <c r="A2129" s="55"/>
      <c r="B2129" s="55"/>
      <c r="C2129" s="55"/>
      <c r="D2129" s="55"/>
      <c r="E2129" s="55"/>
      <c r="F2129" s="55"/>
      <c r="G2129" s="55"/>
      <c r="H2129" s="55"/>
      <c r="I2129" s="55"/>
      <c r="J2129" s="55"/>
    </row>
    <row r="2130" customHeight="1" spans="1:10">
      <c r="A2130" s="55"/>
      <c r="B2130" s="55"/>
      <c r="C2130" s="55"/>
      <c r="D2130" s="55"/>
      <c r="E2130" s="55"/>
      <c r="F2130" s="55"/>
      <c r="G2130" s="55"/>
      <c r="H2130" s="55"/>
      <c r="I2130" s="55"/>
      <c r="J2130" s="55"/>
    </row>
    <row r="2131" customHeight="1" spans="1:10">
      <c r="A2131" s="55"/>
      <c r="B2131" s="55"/>
      <c r="C2131" s="55"/>
      <c r="D2131" s="55"/>
      <c r="E2131" s="55"/>
      <c r="F2131" s="55"/>
      <c r="G2131" s="55"/>
      <c r="H2131" s="55"/>
      <c r="I2131" s="55"/>
      <c r="J2131" s="55"/>
    </row>
    <row r="2132" customHeight="1" spans="1:10">
      <c r="A2132" s="55"/>
      <c r="B2132" s="55"/>
      <c r="C2132" s="55"/>
      <c r="D2132" s="55"/>
      <c r="E2132" s="55"/>
      <c r="F2132" s="55"/>
      <c r="G2132" s="55"/>
      <c r="H2132" s="55"/>
      <c r="I2132" s="55"/>
      <c r="J2132" s="55"/>
    </row>
    <row r="2133" customHeight="1" spans="1:10">
      <c r="A2133" s="55"/>
      <c r="B2133" s="55"/>
      <c r="C2133" s="55"/>
      <c r="D2133" s="55"/>
      <c r="E2133" s="55"/>
      <c r="F2133" s="55"/>
      <c r="G2133" s="55"/>
      <c r="H2133" s="55"/>
      <c r="I2133" s="55"/>
      <c r="J2133" s="55"/>
    </row>
    <row r="2134" customHeight="1" spans="1:10">
      <c r="A2134" s="55"/>
      <c r="B2134" s="55"/>
      <c r="C2134" s="55"/>
      <c r="D2134" s="55"/>
      <c r="E2134" s="55"/>
      <c r="F2134" s="55"/>
      <c r="G2134" s="55"/>
      <c r="H2134" s="55"/>
      <c r="I2134" s="55"/>
      <c r="J2134" s="55"/>
    </row>
    <row r="2135" customHeight="1" spans="1:10">
      <c r="A2135" s="55"/>
      <c r="B2135" s="55"/>
      <c r="C2135" s="55"/>
      <c r="D2135" s="55"/>
      <c r="E2135" s="55"/>
      <c r="F2135" s="55"/>
      <c r="G2135" s="55"/>
      <c r="H2135" s="55"/>
      <c r="I2135" s="55"/>
      <c r="J2135" s="55"/>
    </row>
    <row r="2136" customHeight="1" spans="1:10">
      <c r="A2136" s="55"/>
      <c r="B2136" s="55"/>
      <c r="C2136" s="55"/>
      <c r="D2136" s="55"/>
      <c r="E2136" s="55"/>
      <c r="F2136" s="55"/>
      <c r="G2136" s="55"/>
      <c r="H2136" s="55"/>
      <c r="I2136" s="55"/>
      <c r="J2136" s="55"/>
    </row>
    <row r="2137" customHeight="1" spans="1:10">
      <c r="A2137" s="55"/>
      <c r="B2137" s="55"/>
      <c r="C2137" s="55"/>
      <c r="D2137" s="55"/>
      <c r="E2137" s="55"/>
      <c r="F2137" s="55"/>
      <c r="G2137" s="55"/>
      <c r="H2137" s="55"/>
      <c r="I2137" s="55"/>
      <c r="J2137" s="55"/>
    </row>
    <row r="2138" customHeight="1" spans="1:10">
      <c r="A2138" s="55"/>
      <c r="B2138" s="55"/>
      <c r="C2138" s="55"/>
      <c r="D2138" s="55"/>
      <c r="E2138" s="55"/>
      <c r="F2138" s="55"/>
      <c r="G2138" s="55"/>
      <c r="H2138" s="55"/>
      <c r="I2138" s="55"/>
      <c r="J2138" s="55"/>
    </row>
    <row r="2139" customHeight="1" spans="1:10">
      <c r="A2139" s="55"/>
      <c r="B2139" s="55"/>
      <c r="C2139" s="55"/>
      <c r="D2139" s="55"/>
      <c r="E2139" s="55"/>
      <c r="F2139" s="55"/>
      <c r="G2139" s="55"/>
      <c r="H2139" s="55"/>
      <c r="I2139" s="55"/>
      <c r="J2139" s="55"/>
    </row>
    <row r="2140" customHeight="1" spans="1:10">
      <c r="A2140" s="55"/>
      <c r="B2140" s="55"/>
      <c r="C2140" s="55"/>
      <c r="D2140" s="55"/>
      <c r="E2140" s="55"/>
      <c r="F2140" s="55"/>
      <c r="G2140" s="55"/>
      <c r="H2140" s="55"/>
      <c r="I2140" s="55"/>
      <c r="J2140" s="55"/>
    </row>
    <row r="2141" customHeight="1" spans="1:10">
      <c r="A2141" s="55"/>
      <c r="B2141" s="55"/>
      <c r="C2141" s="55"/>
      <c r="D2141" s="55"/>
      <c r="E2141" s="55"/>
      <c r="F2141" s="55"/>
      <c r="G2141" s="55"/>
      <c r="H2141" s="55"/>
      <c r="I2141" s="55"/>
      <c r="J2141" s="55"/>
    </row>
    <row r="2142" customHeight="1" spans="1:10">
      <c r="A2142" s="55"/>
      <c r="B2142" s="55"/>
      <c r="C2142" s="55"/>
      <c r="D2142" s="55"/>
      <c r="E2142" s="55"/>
      <c r="F2142" s="55"/>
      <c r="G2142" s="55"/>
      <c r="H2142" s="55"/>
      <c r="I2142" s="55"/>
      <c r="J2142" s="55"/>
    </row>
    <row r="2143" customHeight="1" spans="1:10">
      <c r="A2143" s="55"/>
      <c r="B2143" s="55"/>
      <c r="C2143" s="55"/>
      <c r="D2143" s="55"/>
      <c r="E2143" s="55"/>
      <c r="F2143" s="55"/>
      <c r="G2143" s="55"/>
      <c r="H2143" s="55"/>
      <c r="I2143" s="55"/>
      <c r="J2143" s="55"/>
    </row>
    <row r="2144" customHeight="1" spans="1:10">
      <c r="A2144" s="55"/>
      <c r="B2144" s="55"/>
      <c r="C2144" s="55"/>
      <c r="D2144" s="55"/>
      <c r="E2144" s="55"/>
      <c r="F2144" s="55"/>
      <c r="G2144" s="55"/>
      <c r="H2144" s="55"/>
      <c r="I2144" s="55"/>
      <c r="J2144" s="55"/>
    </row>
    <row r="2145" customHeight="1" spans="1:10">
      <c r="A2145" s="55"/>
      <c r="B2145" s="55"/>
      <c r="C2145" s="55"/>
      <c r="D2145" s="55"/>
      <c r="E2145" s="55"/>
      <c r="F2145" s="55"/>
      <c r="G2145" s="55"/>
      <c r="H2145" s="55"/>
      <c r="I2145" s="55"/>
      <c r="J2145" s="55"/>
    </row>
    <row r="2146" customHeight="1" spans="1:10">
      <c r="A2146" s="55"/>
      <c r="B2146" s="55"/>
      <c r="C2146" s="55"/>
      <c r="D2146" s="55"/>
      <c r="E2146" s="55"/>
      <c r="F2146" s="55"/>
      <c r="G2146" s="55"/>
      <c r="H2146" s="55"/>
      <c r="I2146" s="55"/>
      <c r="J2146" s="55"/>
    </row>
    <row r="2147" customHeight="1" spans="1:10">
      <c r="A2147" s="55"/>
      <c r="B2147" s="55"/>
      <c r="C2147" s="55"/>
      <c r="D2147" s="55"/>
      <c r="E2147" s="55"/>
      <c r="F2147" s="55"/>
      <c r="G2147" s="55"/>
      <c r="H2147" s="55"/>
      <c r="I2147" s="55"/>
      <c r="J2147" s="55"/>
    </row>
    <row r="2148" customHeight="1" spans="1:10">
      <c r="A2148" s="55"/>
      <c r="B2148" s="55"/>
      <c r="C2148" s="55"/>
      <c r="D2148" s="55"/>
      <c r="E2148" s="55"/>
      <c r="F2148" s="55"/>
      <c r="G2148" s="55"/>
      <c r="H2148" s="55"/>
      <c r="I2148" s="55"/>
      <c r="J2148" s="55"/>
    </row>
    <row r="2149" customHeight="1" spans="1:10">
      <c r="A2149" s="55"/>
      <c r="B2149" s="55"/>
      <c r="C2149" s="55"/>
      <c r="D2149" s="55"/>
      <c r="E2149" s="55"/>
      <c r="F2149" s="55"/>
      <c r="G2149" s="55"/>
      <c r="H2149" s="55"/>
      <c r="I2149" s="55"/>
      <c r="J2149" s="55"/>
    </row>
    <row r="2150" customHeight="1" spans="1:10">
      <c r="A2150" s="55"/>
      <c r="B2150" s="55"/>
      <c r="C2150" s="55"/>
      <c r="D2150" s="55"/>
      <c r="E2150" s="55"/>
      <c r="F2150" s="55"/>
      <c r="G2150" s="55"/>
      <c r="H2150" s="55"/>
      <c r="I2150" s="55"/>
      <c r="J2150" s="55"/>
    </row>
    <row r="2151" customHeight="1" spans="1:10">
      <c r="A2151" s="55"/>
      <c r="B2151" s="55"/>
      <c r="C2151" s="55"/>
      <c r="D2151" s="55"/>
      <c r="E2151" s="55"/>
      <c r="F2151" s="55"/>
      <c r="G2151" s="55"/>
      <c r="H2151" s="55"/>
      <c r="I2151" s="55"/>
      <c r="J2151" s="55"/>
    </row>
    <row r="2152" customHeight="1" spans="1:10">
      <c r="A2152" s="55"/>
      <c r="B2152" s="55"/>
      <c r="C2152" s="55"/>
      <c r="D2152" s="55"/>
      <c r="E2152" s="55"/>
      <c r="F2152" s="55"/>
      <c r="G2152" s="55"/>
      <c r="H2152" s="55"/>
      <c r="I2152" s="55"/>
      <c r="J2152" s="55"/>
    </row>
    <row r="2153" customHeight="1" spans="1:10">
      <c r="A2153" s="55"/>
      <c r="B2153" s="55"/>
      <c r="C2153" s="55"/>
      <c r="D2153" s="55"/>
      <c r="E2153" s="55"/>
      <c r="F2153" s="55"/>
      <c r="G2153" s="55"/>
      <c r="H2153" s="55"/>
      <c r="I2153" s="55"/>
      <c r="J2153" s="55"/>
    </row>
    <row r="2154" customHeight="1" spans="1:10">
      <c r="A2154" s="55"/>
      <c r="B2154" s="55"/>
      <c r="C2154" s="55"/>
      <c r="D2154" s="55"/>
      <c r="E2154" s="55"/>
      <c r="F2154" s="55"/>
      <c r="G2154" s="55"/>
      <c r="H2154" s="55"/>
      <c r="I2154" s="55"/>
      <c r="J2154" s="55"/>
    </row>
    <row r="2155" customHeight="1" spans="1:10">
      <c r="A2155" s="55"/>
      <c r="B2155" s="55"/>
      <c r="C2155" s="55"/>
      <c r="D2155" s="55"/>
      <c r="E2155" s="55"/>
      <c r="F2155" s="55"/>
      <c r="G2155" s="55"/>
      <c r="H2155" s="55"/>
      <c r="I2155" s="55"/>
      <c r="J2155" s="55"/>
    </row>
    <row r="2156" customHeight="1" spans="1:10">
      <c r="A2156" s="55"/>
      <c r="B2156" s="55"/>
      <c r="C2156" s="55"/>
      <c r="D2156" s="55"/>
      <c r="E2156" s="55"/>
      <c r="F2156" s="55"/>
      <c r="G2156" s="55"/>
      <c r="H2156" s="55"/>
      <c r="I2156" s="55"/>
      <c r="J2156" s="55"/>
    </row>
    <row r="2157" customHeight="1" spans="1:10">
      <c r="A2157" s="55"/>
      <c r="B2157" s="55"/>
      <c r="C2157" s="55"/>
      <c r="D2157" s="55"/>
      <c r="E2157" s="55"/>
      <c r="F2157" s="55"/>
      <c r="G2157" s="55"/>
      <c r="H2157" s="55"/>
      <c r="I2157" s="55"/>
      <c r="J2157" s="55"/>
    </row>
    <row r="2158" customHeight="1" spans="1:10">
      <c r="A2158" s="55"/>
      <c r="B2158" s="55"/>
      <c r="C2158" s="55"/>
      <c r="D2158" s="55"/>
      <c r="E2158" s="55"/>
      <c r="F2158" s="55"/>
      <c r="G2158" s="55"/>
      <c r="H2158" s="55"/>
      <c r="I2158" s="55"/>
      <c r="J2158" s="55"/>
    </row>
    <row r="2159" customHeight="1" spans="1:10">
      <c r="A2159" s="55"/>
      <c r="B2159" s="55"/>
      <c r="C2159" s="55"/>
      <c r="D2159" s="55"/>
      <c r="E2159" s="55"/>
      <c r="F2159" s="55"/>
      <c r="G2159" s="55"/>
      <c r="H2159" s="55"/>
      <c r="I2159" s="55"/>
      <c r="J2159" s="55"/>
    </row>
    <row r="2160" customHeight="1" spans="1:10">
      <c r="A2160" s="55"/>
      <c r="B2160" s="55"/>
      <c r="C2160" s="55"/>
      <c r="D2160" s="55"/>
      <c r="E2160" s="55"/>
      <c r="F2160" s="55"/>
      <c r="G2160" s="55"/>
      <c r="H2160" s="55"/>
      <c r="I2160" s="55"/>
      <c r="J2160" s="55"/>
    </row>
    <row r="2161" customHeight="1" spans="1:10">
      <c r="A2161" s="55"/>
      <c r="B2161" s="55"/>
      <c r="C2161" s="55"/>
      <c r="D2161" s="55"/>
      <c r="E2161" s="55"/>
      <c r="F2161" s="55"/>
      <c r="G2161" s="55"/>
      <c r="H2161" s="55"/>
      <c r="I2161" s="55"/>
      <c r="J2161" s="55"/>
    </row>
    <row r="2162" customHeight="1" spans="1:10">
      <c r="A2162" s="55"/>
      <c r="B2162" s="55"/>
      <c r="C2162" s="55"/>
      <c r="D2162" s="55"/>
      <c r="E2162" s="55"/>
      <c r="F2162" s="55"/>
      <c r="G2162" s="55"/>
      <c r="H2162" s="55"/>
      <c r="I2162" s="55"/>
      <c r="J2162" s="55"/>
    </row>
    <row r="2163" customHeight="1" spans="1:10">
      <c r="A2163" s="55"/>
      <c r="B2163" s="55"/>
      <c r="C2163" s="55"/>
      <c r="D2163" s="55"/>
      <c r="E2163" s="55"/>
      <c r="F2163" s="55"/>
      <c r="G2163" s="55"/>
      <c r="H2163" s="55"/>
      <c r="I2163" s="55"/>
      <c r="J2163" s="55"/>
    </row>
    <row r="2164" customHeight="1" spans="1:10">
      <c r="A2164" s="55"/>
      <c r="B2164" s="55"/>
      <c r="C2164" s="55"/>
      <c r="D2164" s="55"/>
      <c r="E2164" s="55"/>
      <c r="F2164" s="55"/>
      <c r="G2164" s="55"/>
      <c r="H2164" s="55"/>
      <c r="I2164" s="55"/>
      <c r="J2164" s="55"/>
    </row>
    <row r="2165" customHeight="1" spans="1:10">
      <c r="A2165" s="55"/>
      <c r="B2165" s="55"/>
      <c r="C2165" s="55"/>
      <c r="D2165" s="55"/>
      <c r="E2165" s="55"/>
      <c r="F2165" s="55"/>
      <c r="G2165" s="55"/>
      <c r="H2165" s="55"/>
      <c r="I2165" s="55"/>
      <c r="J2165" s="55"/>
    </row>
    <row r="2166" customHeight="1" spans="1:10">
      <c r="A2166" s="55"/>
      <c r="B2166" s="55"/>
      <c r="C2166" s="55"/>
      <c r="D2166" s="55"/>
      <c r="E2166" s="55"/>
      <c r="F2166" s="55"/>
      <c r="G2166" s="55"/>
      <c r="H2166" s="55"/>
      <c r="I2166" s="55"/>
      <c r="J2166" s="55"/>
    </row>
    <row r="2167" customHeight="1" spans="1:10">
      <c r="A2167" s="55"/>
      <c r="B2167" s="55"/>
      <c r="C2167" s="55"/>
      <c r="D2167" s="55"/>
      <c r="E2167" s="55"/>
      <c r="F2167" s="55"/>
      <c r="G2167" s="55"/>
      <c r="H2167" s="55"/>
      <c r="I2167" s="55"/>
      <c r="J2167" s="55"/>
    </row>
    <row r="2168" customHeight="1" spans="1:10">
      <c r="A2168" s="55"/>
      <c r="B2168" s="55"/>
      <c r="C2168" s="55"/>
      <c r="D2168" s="55"/>
      <c r="E2168" s="55"/>
      <c r="F2168" s="55"/>
      <c r="G2168" s="55"/>
      <c r="H2168" s="55"/>
      <c r="I2168" s="55"/>
      <c r="J2168" s="55"/>
    </row>
    <row r="2169" customHeight="1" spans="1:10">
      <c r="A2169" s="55"/>
      <c r="B2169" s="55"/>
      <c r="C2169" s="55"/>
      <c r="D2169" s="55"/>
      <c r="E2169" s="55"/>
      <c r="F2169" s="55"/>
      <c r="G2169" s="55"/>
      <c r="H2169" s="55"/>
      <c r="I2169" s="55"/>
      <c r="J2169" s="55"/>
    </row>
    <row r="2170" customHeight="1" spans="1:10">
      <c r="A2170" s="55"/>
      <c r="B2170" s="55"/>
      <c r="C2170" s="55"/>
      <c r="D2170" s="55"/>
      <c r="E2170" s="55"/>
      <c r="F2170" s="55"/>
      <c r="G2170" s="55"/>
      <c r="H2170" s="55"/>
      <c r="I2170" s="55"/>
      <c r="J2170" s="55"/>
    </row>
    <row r="2171" customHeight="1" spans="1:10">
      <c r="A2171" s="55"/>
      <c r="B2171" s="55"/>
      <c r="C2171" s="55"/>
      <c r="D2171" s="55"/>
      <c r="E2171" s="55"/>
      <c r="F2171" s="55"/>
      <c r="G2171" s="55"/>
      <c r="H2171" s="55"/>
      <c r="I2171" s="55"/>
      <c r="J2171" s="55"/>
    </row>
    <row r="2172" customHeight="1" spans="1:10">
      <c r="A2172" s="55"/>
      <c r="B2172" s="55"/>
      <c r="C2172" s="55"/>
      <c r="D2172" s="55"/>
      <c r="E2172" s="55"/>
      <c r="F2172" s="55"/>
      <c r="G2172" s="55"/>
      <c r="H2172" s="55"/>
      <c r="I2172" s="55"/>
      <c r="J2172" s="55"/>
    </row>
    <row r="2173" customHeight="1" spans="1:10">
      <c r="A2173" s="55"/>
      <c r="B2173" s="55"/>
      <c r="C2173" s="55"/>
      <c r="D2173" s="55"/>
      <c r="E2173" s="55"/>
      <c r="F2173" s="55"/>
      <c r="G2173" s="55"/>
      <c r="H2173" s="55"/>
      <c r="I2173" s="55"/>
      <c r="J2173" s="55"/>
    </row>
    <row r="2174" customHeight="1" spans="1:10">
      <c r="A2174" s="55"/>
      <c r="B2174" s="55"/>
      <c r="C2174" s="55"/>
      <c r="D2174" s="55"/>
      <c r="E2174" s="55"/>
      <c r="F2174" s="55"/>
      <c r="G2174" s="55"/>
      <c r="H2174" s="55"/>
      <c r="I2174" s="55"/>
      <c r="J2174" s="55"/>
    </row>
    <row r="2175" customHeight="1" spans="1:10">
      <c r="A2175" s="55"/>
      <c r="B2175" s="55"/>
      <c r="C2175" s="55"/>
      <c r="D2175" s="55"/>
      <c r="E2175" s="55"/>
      <c r="F2175" s="55"/>
      <c r="G2175" s="55"/>
      <c r="H2175" s="55"/>
      <c r="I2175" s="55"/>
      <c r="J2175" s="55"/>
    </row>
    <row r="2176" customHeight="1" spans="1:10">
      <c r="A2176" s="55"/>
      <c r="B2176" s="55"/>
      <c r="C2176" s="55"/>
      <c r="D2176" s="55"/>
      <c r="E2176" s="55"/>
      <c r="F2176" s="55"/>
      <c r="G2176" s="55"/>
      <c r="H2176" s="55"/>
      <c r="I2176" s="55"/>
      <c r="J2176" s="55"/>
    </row>
    <row r="2177" customHeight="1" spans="1:10">
      <c r="A2177" s="55"/>
      <c r="B2177" s="55"/>
      <c r="C2177" s="55"/>
      <c r="D2177" s="55"/>
      <c r="E2177" s="55"/>
      <c r="F2177" s="55"/>
      <c r="G2177" s="55"/>
      <c r="H2177" s="55"/>
      <c r="I2177" s="55"/>
      <c r="J2177" s="55"/>
    </row>
    <row r="2178" customHeight="1" spans="1:10">
      <c r="A2178" s="55"/>
      <c r="B2178" s="55"/>
      <c r="C2178" s="55"/>
      <c r="D2178" s="55"/>
      <c r="E2178" s="55"/>
      <c r="F2178" s="55"/>
      <c r="G2178" s="55"/>
      <c r="H2178" s="55"/>
      <c r="I2178" s="55"/>
      <c r="J2178" s="55"/>
    </row>
    <row r="2179" customHeight="1" spans="1:10">
      <c r="A2179" s="55"/>
      <c r="B2179" s="55"/>
      <c r="C2179" s="55"/>
      <c r="D2179" s="55"/>
      <c r="E2179" s="55"/>
      <c r="F2179" s="55"/>
      <c r="G2179" s="55"/>
      <c r="H2179" s="55"/>
      <c r="I2179" s="55"/>
      <c r="J2179" s="55"/>
    </row>
    <row r="2180" customHeight="1" spans="1:10">
      <c r="A2180" s="55"/>
      <c r="B2180" s="55"/>
      <c r="C2180" s="55"/>
      <c r="D2180" s="55"/>
      <c r="E2180" s="55"/>
      <c r="F2180" s="55"/>
      <c r="G2180" s="55"/>
      <c r="H2180" s="55"/>
      <c r="I2180" s="55"/>
      <c r="J2180" s="55"/>
    </row>
    <row r="2181" customHeight="1" spans="1:10">
      <c r="A2181" s="55"/>
      <c r="B2181" s="55"/>
      <c r="C2181" s="55"/>
      <c r="D2181" s="55"/>
      <c r="E2181" s="55"/>
      <c r="F2181" s="55"/>
      <c r="G2181" s="55"/>
      <c r="H2181" s="55"/>
      <c r="I2181" s="55"/>
      <c r="J2181" s="55"/>
    </row>
    <row r="2182" customHeight="1" spans="1:10">
      <c r="A2182" s="55"/>
      <c r="B2182" s="55"/>
      <c r="C2182" s="55"/>
      <c r="D2182" s="55"/>
      <c r="E2182" s="55"/>
      <c r="F2182" s="55"/>
      <c r="G2182" s="55"/>
      <c r="H2182" s="55"/>
      <c r="I2182" s="55"/>
      <c r="J2182" s="55"/>
    </row>
    <row r="2183" customHeight="1" spans="1:10">
      <c r="A2183" s="55"/>
      <c r="B2183" s="55"/>
      <c r="C2183" s="55"/>
      <c r="D2183" s="55"/>
      <c r="E2183" s="55"/>
      <c r="F2183" s="55"/>
      <c r="G2183" s="55"/>
      <c r="H2183" s="55"/>
      <c r="I2183" s="55"/>
      <c r="J2183" s="55"/>
    </row>
    <row r="2184" customHeight="1" spans="1:10">
      <c r="A2184" s="55"/>
      <c r="B2184" s="55"/>
      <c r="C2184" s="55"/>
      <c r="D2184" s="55"/>
      <c r="E2184" s="55"/>
      <c r="F2184" s="55"/>
      <c r="G2184" s="55"/>
      <c r="H2184" s="55"/>
      <c r="I2184" s="55"/>
      <c r="J2184" s="55"/>
    </row>
    <row r="2185" customHeight="1" spans="1:10">
      <c r="A2185" s="55"/>
      <c r="B2185" s="55"/>
      <c r="C2185" s="55"/>
      <c r="D2185" s="55"/>
      <c r="E2185" s="55"/>
      <c r="F2185" s="55"/>
      <c r="G2185" s="55"/>
      <c r="H2185" s="55"/>
      <c r="I2185" s="55"/>
      <c r="J2185" s="55"/>
    </row>
    <row r="2186" customHeight="1" spans="1:10">
      <c r="A2186" s="55"/>
      <c r="B2186" s="55"/>
      <c r="C2186" s="55"/>
      <c r="D2186" s="55"/>
      <c r="E2186" s="55"/>
      <c r="F2186" s="55"/>
      <c r="G2186" s="55"/>
      <c r="H2186" s="55"/>
      <c r="I2186" s="55"/>
      <c r="J2186" s="55"/>
    </row>
    <row r="2187" customHeight="1" spans="1:10">
      <c r="A2187" s="55"/>
      <c r="B2187" s="55"/>
      <c r="C2187" s="55"/>
      <c r="D2187" s="55"/>
      <c r="E2187" s="55"/>
      <c r="F2187" s="55"/>
      <c r="G2187" s="55"/>
      <c r="H2187" s="55"/>
      <c r="I2187" s="55"/>
      <c r="J2187" s="55"/>
    </row>
    <row r="2188" customHeight="1" spans="1:10">
      <c r="A2188" s="55"/>
      <c r="B2188" s="55"/>
      <c r="C2188" s="55"/>
      <c r="D2188" s="55"/>
      <c r="E2188" s="55"/>
      <c r="F2188" s="55"/>
      <c r="G2188" s="55"/>
      <c r="H2188" s="55"/>
      <c r="I2188" s="55"/>
      <c r="J2188" s="55"/>
    </row>
    <row r="2189" customHeight="1" spans="1:10">
      <c r="A2189" s="55"/>
      <c r="B2189" s="55"/>
      <c r="C2189" s="55"/>
      <c r="D2189" s="55"/>
      <c r="E2189" s="55"/>
      <c r="F2189" s="55"/>
      <c r="G2189" s="55"/>
      <c r="H2189" s="55"/>
      <c r="I2189" s="55"/>
      <c r="J2189" s="55"/>
    </row>
    <row r="2190" customHeight="1" spans="1:10">
      <c r="A2190" s="55"/>
      <c r="B2190" s="55"/>
      <c r="C2190" s="55"/>
      <c r="D2190" s="55"/>
      <c r="E2190" s="55"/>
      <c r="F2190" s="55"/>
      <c r="G2190" s="55"/>
      <c r="H2190" s="55"/>
      <c r="I2190" s="55"/>
      <c r="J2190" s="55"/>
    </row>
    <row r="2191" customHeight="1" spans="1:10">
      <c r="A2191" s="55"/>
      <c r="B2191" s="55"/>
      <c r="C2191" s="55"/>
      <c r="D2191" s="55"/>
      <c r="E2191" s="55"/>
      <c r="F2191" s="55"/>
      <c r="G2191" s="55"/>
      <c r="H2191" s="55"/>
      <c r="I2191" s="55"/>
      <c r="J2191" s="55"/>
    </row>
    <row r="2192" customHeight="1" spans="1:10">
      <c r="A2192" s="55"/>
      <c r="B2192" s="55"/>
      <c r="C2192" s="55"/>
      <c r="D2192" s="55"/>
      <c r="E2192" s="55"/>
      <c r="F2192" s="55"/>
      <c r="G2192" s="55"/>
      <c r="H2192" s="55"/>
      <c r="I2192" s="55"/>
      <c r="J2192" s="55"/>
    </row>
    <row r="2193" customHeight="1" spans="1:10">
      <c r="A2193" s="55"/>
      <c r="B2193" s="55"/>
      <c r="C2193" s="55"/>
      <c r="D2193" s="55"/>
      <c r="E2193" s="55"/>
      <c r="F2193" s="55"/>
      <c r="G2193" s="55"/>
      <c r="H2193" s="55"/>
      <c r="I2193" s="55"/>
      <c r="J2193" s="55"/>
    </row>
    <row r="2194" customHeight="1" spans="1:10">
      <c r="A2194" s="55"/>
      <c r="B2194" s="55"/>
      <c r="C2194" s="55"/>
      <c r="D2194" s="55"/>
      <c r="E2194" s="55"/>
      <c r="F2194" s="55"/>
      <c r="G2194" s="55"/>
      <c r="H2194" s="55"/>
      <c r="I2194" s="55"/>
      <c r="J2194" s="55"/>
    </row>
    <row r="2195" customHeight="1" spans="1:10">
      <c r="A2195" s="55"/>
      <c r="B2195" s="55"/>
      <c r="C2195" s="55"/>
      <c r="D2195" s="55"/>
      <c r="E2195" s="55"/>
      <c r="F2195" s="55"/>
      <c r="G2195" s="55"/>
      <c r="H2195" s="55"/>
      <c r="I2195" s="55"/>
      <c r="J2195" s="55"/>
    </row>
    <row r="2196" customHeight="1" spans="1:10">
      <c r="A2196" s="55"/>
      <c r="B2196" s="55"/>
      <c r="C2196" s="55"/>
      <c r="D2196" s="55"/>
      <c r="E2196" s="55"/>
      <c r="F2196" s="55"/>
      <c r="G2196" s="55"/>
      <c r="H2196" s="55"/>
      <c r="I2196" s="55"/>
      <c r="J2196" s="55"/>
    </row>
    <row r="2197" customHeight="1" spans="1:10">
      <c r="A2197" s="55"/>
      <c r="B2197" s="55"/>
      <c r="C2197" s="55"/>
      <c r="D2197" s="55"/>
      <c r="E2197" s="55"/>
      <c r="F2197" s="55"/>
      <c r="G2197" s="55"/>
      <c r="H2197" s="55"/>
      <c r="I2197" s="55"/>
      <c r="J2197" s="55"/>
    </row>
    <row r="2198" customHeight="1" spans="1:10">
      <c r="A2198" s="55"/>
      <c r="B2198" s="55"/>
      <c r="C2198" s="55"/>
      <c r="D2198" s="55"/>
      <c r="E2198" s="55"/>
      <c r="F2198" s="55"/>
      <c r="G2198" s="55"/>
      <c r="H2198" s="55"/>
      <c r="I2198" s="55"/>
      <c r="J2198" s="55"/>
    </row>
    <row r="2199" customHeight="1" spans="1:10">
      <c r="A2199" s="55"/>
      <c r="B2199" s="55"/>
      <c r="C2199" s="55"/>
      <c r="D2199" s="55"/>
      <c r="E2199" s="55"/>
      <c r="F2199" s="55"/>
      <c r="G2199" s="55"/>
      <c r="H2199" s="55"/>
      <c r="I2199" s="55"/>
      <c r="J2199" s="55"/>
    </row>
    <row r="2200" customHeight="1" spans="1:10">
      <c r="A2200" s="55"/>
      <c r="B2200" s="55"/>
      <c r="C2200" s="55"/>
      <c r="D2200" s="55"/>
      <c r="E2200" s="55"/>
      <c r="F2200" s="55"/>
      <c r="G2200" s="55"/>
      <c r="H2200" s="55"/>
      <c r="I2200" s="55"/>
      <c r="J2200" s="55"/>
    </row>
    <row r="2201" customHeight="1" spans="1:10">
      <c r="A2201" s="55"/>
      <c r="B2201" s="55"/>
      <c r="C2201" s="55"/>
      <c r="D2201" s="55"/>
      <c r="E2201" s="55"/>
      <c r="F2201" s="55"/>
      <c r="G2201" s="55"/>
      <c r="H2201" s="55"/>
      <c r="I2201" s="55"/>
      <c r="J2201" s="55"/>
    </row>
    <row r="2202" customHeight="1" spans="1:10">
      <c r="A2202" s="55"/>
      <c r="B2202" s="55"/>
      <c r="C2202" s="55"/>
      <c r="D2202" s="55"/>
      <c r="E2202" s="55"/>
      <c r="F2202" s="55"/>
      <c r="G2202" s="55"/>
      <c r="H2202" s="55"/>
      <c r="I2202" s="55"/>
      <c r="J2202" s="55"/>
    </row>
    <row r="2203" customHeight="1" spans="1:10">
      <c r="A2203" s="55"/>
      <c r="B2203" s="55"/>
      <c r="C2203" s="55"/>
      <c r="D2203" s="55"/>
      <c r="E2203" s="55"/>
      <c r="F2203" s="55"/>
      <c r="G2203" s="55"/>
      <c r="H2203" s="55"/>
      <c r="I2203" s="55"/>
      <c r="J2203" s="55"/>
    </row>
    <row r="2204" customHeight="1" spans="1:10">
      <c r="A2204" s="55"/>
      <c r="B2204" s="55"/>
      <c r="C2204" s="55"/>
      <c r="D2204" s="55"/>
      <c r="E2204" s="55"/>
      <c r="F2204" s="55"/>
      <c r="G2204" s="55"/>
      <c r="H2204" s="55"/>
      <c r="I2204" s="55"/>
      <c r="J2204" s="55"/>
    </row>
    <row r="2205" customHeight="1" spans="1:10">
      <c r="A2205" s="55"/>
      <c r="B2205" s="55"/>
      <c r="C2205" s="55"/>
      <c r="D2205" s="55"/>
      <c r="E2205" s="55"/>
      <c r="F2205" s="55"/>
      <c r="G2205" s="55"/>
      <c r="H2205" s="55"/>
      <c r="I2205" s="55"/>
      <c r="J2205" s="55"/>
    </row>
    <row r="2206" customHeight="1" spans="1:10">
      <c r="A2206" s="55"/>
      <c r="B2206" s="55"/>
      <c r="C2206" s="55"/>
      <c r="D2206" s="55"/>
      <c r="E2206" s="55"/>
      <c r="F2206" s="55"/>
      <c r="G2206" s="55"/>
      <c r="H2206" s="55"/>
      <c r="I2206" s="55"/>
      <c r="J2206" s="55"/>
    </row>
    <row r="2207" customHeight="1" spans="1:10">
      <c r="A2207" s="55"/>
      <c r="B2207" s="55"/>
      <c r="C2207" s="55"/>
      <c r="D2207" s="55"/>
      <c r="E2207" s="55"/>
      <c r="F2207" s="55"/>
      <c r="G2207" s="55"/>
      <c r="H2207" s="55"/>
      <c r="I2207" s="55"/>
      <c r="J2207" s="55"/>
    </row>
    <row r="2208" customHeight="1" spans="1:10">
      <c r="A2208" s="55"/>
      <c r="B2208" s="55"/>
      <c r="C2208" s="55"/>
      <c r="D2208" s="55"/>
      <c r="E2208" s="55"/>
      <c r="F2208" s="55"/>
      <c r="G2208" s="55"/>
      <c r="H2208" s="55"/>
      <c r="I2208" s="55"/>
      <c r="J2208" s="55"/>
    </row>
    <row r="2209" customHeight="1" spans="1:10">
      <c r="A2209" s="55"/>
      <c r="B2209" s="55"/>
      <c r="C2209" s="55"/>
      <c r="D2209" s="55"/>
      <c r="E2209" s="55"/>
      <c r="F2209" s="55"/>
      <c r="G2209" s="55"/>
      <c r="H2209" s="55"/>
      <c r="I2209" s="55"/>
      <c r="J2209" s="55"/>
    </row>
    <row r="2210" customHeight="1" spans="1:10">
      <c r="A2210" s="55"/>
      <c r="B2210" s="55"/>
      <c r="C2210" s="55"/>
      <c r="D2210" s="55"/>
      <c r="E2210" s="55"/>
      <c r="F2210" s="55"/>
      <c r="G2210" s="55"/>
      <c r="H2210" s="55"/>
      <c r="I2210" s="55"/>
      <c r="J2210" s="55"/>
    </row>
    <row r="2211" customHeight="1" spans="1:10">
      <c r="A2211" s="55"/>
      <c r="B2211" s="55"/>
      <c r="C2211" s="55"/>
      <c r="D2211" s="55"/>
      <c r="E2211" s="55"/>
      <c r="F2211" s="55"/>
      <c r="G2211" s="55"/>
      <c r="H2211" s="55"/>
      <c r="I2211" s="55"/>
      <c r="J2211" s="55"/>
    </row>
    <row r="2212" customHeight="1" spans="1:10">
      <c r="A2212" s="55"/>
      <c r="B2212" s="55"/>
      <c r="C2212" s="55"/>
      <c r="D2212" s="55"/>
      <c r="E2212" s="55"/>
      <c r="F2212" s="55"/>
      <c r="G2212" s="55"/>
      <c r="H2212" s="55"/>
      <c r="I2212" s="55"/>
      <c r="J2212" s="55"/>
    </row>
    <row r="2213" customHeight="1" spans="1:10">
      <c r="A2213" s="55"/>
      <c r="B2213" s="55"/>
      <c r="C2213" s="55"/>
      <c r="D2213" s="55"/>
      <c r="E2213" s="55"/>
      <c r="F2213" s="55"/>
      <c r="G2213" s="55"/>
      <c r="H2213" s="55"/>
      <c r="I2213" s="55"/>
      <c r="J2213" s="55"/>
    </row>
    <row r="2214" customHeight="1" spans="1:10">
      <c r="A2214" s="55"/>
      <c r="B2214" s="55"/>
      <c r="C2214" s="55"/>
      <c r="D2214" s="55"/>
      <c r="E2214" s="55"/>
      <c r="F2214" s="55"/>
      <c r="G2214" s="55"/>
      <c r="H2214" s="55"/>
      <c r="I2214" s="55"/>
      <c r="J2214" s="55"/>
    </row>
    <row r="2215" customHeight="1" spans="1:10">
      <c r="A2215" s="55"/>
      <c r="B2215" s="55"/>
      <c r="C2215" s="55"/>
      <c r="D2215" s="55"/>
      <c r="E2215" s="55"/>
      <c r="F2215" s="55"/>
      <c r="G2215" s="55"/>
      <c r="H2215" s="55"/>
      <c r="I2215" s="55"/>
      <c r="J2215" s="55"/>
    </row>
    <row r="2216" customHeight="1" spans="1:10">
      <c r="A2216" s="55"/>
      <c r="B2216" s="55"/>
      <c r="C2216" s="55"/>
      <c r="D2216" s="55"/>
      <c r="E2216" s="55"/>
      <c r="F2216" s="55"/>
      <c r="G2216" s="55"/>
      <c r="H2216" s="55"/>
      <c r="I2216" s="55"/>
      <c r="J2216" s="55"/>
    </row>
    <row r="2217" customHeight="1" spans="1:10">
      <c r="A2217" s="55"/>
      <c r="B2217" s="55"/>
      <c r="C2217" s="55"/>
      <c r="D2217" s="55"/>
      <c r="E2217" s="55"/>
      <c r="F2217" s="55"/>
      <c r="G2217" s="55"/>
      <c r="H2217" s="55"/>
      <c r="I2217" s="55"/>
      <c r="J2217" s="55"/>
    </row>
    <row r="2218" customHeight="1" spans="1:10">
      <c r="A2218" s="55"/>
      <c r="B2218" s="55"/>
      <c r="C2218" s="55"/>
      <c r="D2218" s="55"/>
      <c r="E2218" s="55"/>
      <c r="F2218" s="55"/>
      <c r="G2218" s="55"/>
      <c r="H2218" s="55"/>
      <c r="I2218" s="55"/>
      <c r="J2218" s="55"/>
    </row>
    <row r="2219" customHeight="1" spans="1:10">
      <c r="A2219" s="55"/>
      <c r="B2219" s="55"/>
      <c r="C2219" s="55"/>
      <c r="D2219" s="55"/>
      <c r="E2219" s="55"/>
      <c r="F2219" s="55"/>
      <c r="G2219" s="55"/>
      <c r="H2219" s="55"/>
      <c r="I2219" s="55"/>
      <c r="J2219" s="55"/>
    </row>
    <row r="2220" customHeight="1" spans="1:10">
      <c r="A2220" s="55"/>
      <c r="B2220" s="55"/>
      <c r="C2220" s="55"/>
      <c r="D2220" s="55"/>
      <c r="E2220" s="55"/>
      <c r="F2220" s="55"/>
      <c r="G2220" s="55"/>
      <c r="H2220" s="55"/>
      <c r="I2220" s="55"/>
      <c r="J2220" s="55"/>
    </row>
    <row r="2221" customHeight="1" spans="1:10">
      <c r="A2221" s="55"/>
      <c r="B2221" s="55"/>
      <c r="C2221" s="55"/>
      <c r="D2221" s="55"/>
      <c r="E2221" s="55"/>
      <c r="F2221" s="55"/>
      <c r="G2221" s="55"/>
      <c r="H2221" s="55"/>
      <c r="I2221" s="55"/>
      <c r="J2221" s="55"/>
    </row>
    <row r="2222" customHeight="1" spans="1:10">
      <c r="A2222" s="55"/>
      <c r="B2222" s="55"/>
      <c r="C2222" s="55"/>
      <c r="D2222" s="55"/>
      <c r="E2222" s="55"/>
      <c r="F2222" s="55"/>
      <c r="G2222" s="55"/>
      <c r="H2222" s="55"/>
      <c r="I2222" s="55"/>
      <c r="J2222" s="55"/>
    </row>
    <row r="2223" customHeight="1" spans="1:10">
      <c r="A2223" s="55"/>
      <c r="B2223" s="55"/>
      <c r="C2223" s="55"/>
      <c r="D2223" s="55"/>
      <c r="E2223" s="55"/>
      <c r="F2223" s="55"/>
      <c r="G2223" s="55"/>
      <c r="H2223" s="55"/>
      <c r="I2223" s="55"/>
      <c r="J2223" s="55"/>
    </row>
    <row r="2224" customHeight="1" spans="1:10">
      <c r="A2224" s="55"/>
      <c r="B2224" s="55"/>
      <c r="C2224" s="55"/>
      <c r="D2224" s="55"/>
      <c r="E2224" s="55"/>
      <c r="F2224" s="55"/>
      <c r="G2224" s="55"/>
      <c r="H2224" s="55"/>
      <c r="I2224" s="55"/>
      <c r="J2224" s="55"/>
    </row>
    <row r="2225" customHeight="1" spans="1:10">
      <c r="A2225" s="55"/>
      <c r="B2225" s="55"/>
      <c r="C2225" s="55"/>
      <c r="D2225" s="55"/>
      <c r="E2225" s="55"/>
      <c r="F2225" s="55"/>
      <c r="G2225" s="55"/>
      <c r="H2225" s="55"/>
      <c r="I2225" s="55"/>
      <c r="J2225" s="55"/>
    </row>
    <row r="2226" customHeight="1" spans="1:10">
      <c r="A2226" s="55"/>
      <c r="B2226" s="55"/>
      <c r="C2226" s="55"/>
      <c r="D2226" s="55"/>
      <c r="E2226" s="55"/>
      <c r="F2226" s="55"/>
      <c r="G2226" s="55"/>
      <c r="H2226" s="55"/>
      <c r="I2226" s="55"/>
      <c r="J2226" s="55"/>
    </row>
    <row r="2227" customHeight="1" spans="1:10">
      <c r="A2227" s="55"/>
      <c r="B2227" s="55"/>
      <c r="C2227" s="55"/>
      <c r="D2227" s="55"/>
      <c r="E2227" s="55"/>
      <c r="F2227" s="55"/>
      <c r="G2227" s="55"/>
      <c r="H2227" s="55"/>
      <c r="I2227" s="55"/>
      <c r="J2227" s="55"/>
    </row>
    <row r="2228" customHeight="1" spans="1:10">
      <c r="A2228" s="55"/>
      <c r="B2228" s="55"/>
      <c r="C2228" s="55"/>
      <c r="D2228" s="55"/>
      <c r="E2228" s="55"/>
      <c r="F2228" s="55"/>
      <c r="G2228" s="55"/>
      <c r="H2228" s="55"/>
      <c r="I2228" s="55"/>
      <c r="J2228" s="55"/>
    </row>
    <row r="2229" customHeight="1" spans="1:10">
      <c r="A2229" s="55"/>
      <c r="B2229" s="55"/>
      <c r="C2229" s="55"/>
      <c r="D2229" s="55"/>
      <c r="E2229" s="55"/>
      <c r="F2229" s="55"/>
      <c r="G2229" s="55"/>
      <c r="H2229" s="55"/>
      <c r="I2229" s="55"/>
      <c r="J2229" s="55"/>
    </row>
    <row r="2230" customHeight="1" spans="1:10">
      <c r="A2230" s="55"/>
      <c r="B2230" s="55"/>
      <c r="C2230" s="55"/>
      <c r="D2230" s="55"/>
      <c r="E2230" s="55"/>
      <c r="F2230" s="55"/>
      <c r="G2230" s="55"/>
      <c r="H2230" s="55"/>
      <c r="I2230" s="55"/>
      <c r="J2230" s="55"/>
    </row>
    <row r="2231" customHeight="1" spans="1:10">
      <c r="A2231" s="55"/>
      <c r="B2231" s="55"/>
      <c r="C2231" s="55"/>
      <c r="D2231" s="55"/>
      <c r="E2231" s="55"/>
      <c r="F2231" s="55"/>
      <c r="G2231" s="55"/>
      <c r="H2231" s="55"/>
      <c r="I2231" s="55"/>
      <c r="J2231" s="55"/>
    </row>
    <row r="2232" customHeight="1" spans="1:10">
      <c r="A2232" s="55"/>
      <c r="B2232" s="55"/>
      <c r="C2232" s="55"/>
      <c r="D2232" s="55"/>
      <c r="E2232" s="55"/>
      <c r="F2232" s="55"/>
      <c r="G2232" s="55"/>
      <c r="H2232" s="55"/>
      <c r="I2232" s="55"/>
      <c r="J2232" s="55"/>
    </row>
    <row r="2233" customHeight="1" spans="1:10">
      <c r="A2233" s="55"/>
      <c r="B2233" s="55"/>
      <c r="C2233" s="55"/>
      <c r="D2233" s="55"/>
      <c r="E2233" s="55"/>
      <c r="F2233" s="55"/>
      <c r="G2233" s="55"/>
      <c r="H2233" s="55"/>
      <c r="I2233" s="55"/>
      <c r="J2233" s="55"/>
    </row>
    <row r="2234" customHeight="1" spans="1:10">
      <c r="A2234" s="55"/>
      <c r="B2234" s="55"/>
      <c r="C2234" s="55"/>
      <c r="D2234" s="55"/>
      <c r="E2234" s="55"/>
      <c r="F2234" s="55"/>
      <c r="G2234" s="55"/>
      <c r="H2234" s="55"/>
      <c r="I2234" s="55"/>
      <c r="J2234" s="55"/>
    </row>
    <row r="2235" customHeight="1" spans="1:10">
      <c r="A2235" s="55"/>
      <c r="B2235" s="55"/>
      <c r="C2235" s="55"/>
      <c r="D2235" s="55"/>
      <c r="E2235" s="55"/>
      <c r="F2235" s="55"/>
      <c r="G2235" s="55"/>
      <c r="H2235" s="55"/>
      <c r="I2235" s="55"/>
      <c r="J2235" s="55"/>
    </row>
    <row r="2236" customHeight="1" spans="1:10">
      <c r="A2236" s="55"/>
      <c r="B2236" s="55"/>
      <c r="C2236" s="55"/>
      <c r="D2236" s="55"/>
      <c r="E2236" s="55"/>
      <c r="F2236" s="55"/>
      <c r="G2236" s="55"/>
      <c r="H2236" s="55"/>
      <c r="I2236" s="55"/>
      <c r="J2236" s="55"/>
    </row>
    <row r="2237" customHeight="1" spans="1:10">
      <c r="A2237" s="55"/>
      <c r="B2237" s="55"/>
      <c r="C2237" s="55"/>
      <c r="D2237" s="55"/>
      <c r="E2237" s="55"/>
      <c r="F2237" s="55"/>
      <c r="G2237" s="55"/>
      <c r="H2237" s="55"/>
      <c r="I2237" s="55"/>
      <c r="J2237" s="55"/>
    </row>
    <row r="2238" customHeight="1" spans="1:10">
      <c r="A2238" s="55"/>
      <c r="B2238" s="55"/>
      <c r="C2238" s="55"/>
      <c r="D2238" s="55"/>
      <c r="E2238" s="55"/>
      <c r="F2238" s="55"/>
      <c r="G2238" s="55"/>
      <c r="H2238" s="55"/>
      <c r="I2238" s="55"/>
      <c r="J2238" s="55"/>
    </row>
    <row r="2239" customHeight="1" spans="1:10">
      <c r="A2239" s="55"/>
      <c r="B2239" s="55"/>
      <c r="C2239" s="55"/>
      <c r="D2239" s="55"/>
      <c r="E2239" s="55"/>
      <c r="F2239" s="55"/>
      <c r="G2239" s="55"/>
      <c r="H2239" s="55"/>
      <c r="I2239" s="55"/>
      <c r="J2239" s="55"/>
    </row>
    <row r="2240" customHeight="1" spans="1:10">
      <c r="A2240" s="55"/>
      <c r="B2240" s="55"/>
      <c r="C2240" s="55"/>
      <c r="D2240" s="55"/>
      <c r="E2240" s="55"/>
      <c r="F2240" s="55"/>
      <c r="G2240" s="55"/>
      <c r="H2240" s="55"/>
      <c r="I2240" s="55"/>
      <c r="J2240" s="55"/>
    </row>
    <row r="2241" customHeight="1" spans="1:10">
      <c r="A2241" s="55"/>
      <c r="B2241" s="55"/>
      <c r="C2241" s="55"/>
      <c r="D2241" s="55"/>
      <c r="E2241" s="55"/>
      <c r="F2241" s="55"/>
      <c r="G2241" s="55"/>
      <c r="H2241" s="55"/>
      <c r="I2241" s="55"/>
      <c r="J2241" s="55"/>
    </row>
    <row r="2242" customHeight="1" spans="1:10">
      <c r="A2242" s="55"/>
      <c r="B2242" s="55"/>
      <c r="C2242" s="55"/>
      <c r="D2242" s="55"/>
      <c r="E2242" s="55"/>
      <c r="F2242" s="55"/>
      <c r="G2242" s="55"/>
      <c r="H2242" s="55"/>
      <c r="I2242" s="55"/>
      <c r="J2242" s="55"/>
    </row>
    <row r="2243" customHeight="1" spans="1:10">
      <c r="A2243" s="55"/>
      <c r="B2243" s="55"/>
      <c r="C2243" s="55"/>
      <c r="D2243" s="55"/>
      <c r="E2243" s="55"/>
      <c r="F2243" s="55"/>
      <c r="G2243" s="55"/>
      <c r="H2243" s="55"/>
      <c r="I2243" s="55"/>
      <c r="J2243" s="55"/>
    </row>
    <row r="2244" customHeight="1" spans="1:10">
      <c r="A2244" s="55"/>
      <c r="B2244" s="55"/>
      <c r="C2244" s="55"/>
      <c r="D2244" s="55"/>
      <c r="E2244" s="55"/>
      <c r="F2244" s="55"/>
      <c r="G2244" s="55"/>
      <c r="H2244" s="55"/>
      <c r="I2244" s="55"/>
      <c r="J2244" s="55"/>
    </row>
    <row r="2245" customHeight="1" spans="1:10">
      <c r="A2245" s="55"/>
      <c r="B2245" s="55"/>
      <c r="C2245" s="55"/>
      <c r="D2245" s="55"/>
      <c r="E2245" s="55"/>
      <c r="F2245" s="55"/>
      <c r="G2245" s="55"/>
      <c r="H2245" s="55"/>
      <c r="I2245" s="55"/>
      <c r="J2245" s="55"/>
    </row>
    <row r="2246" customHeight="1" spans="1:10">
      <c r="A2246" s="55"/>
      <c r="B2246" s="55"/>
      <c r="C2246" s="55"/>
      <c r="D2246" s="55"/>
      <c r="E2246" s="55"/>
      <c r="F2246" s="55"/>
      <c r="G2246" s="55"/>
      <c r="H2246" s="55"/>
      <c r="I2246" s="55"/>
      <c r="J2246" s="55"/>
    </row>
    <row r="2247" customHeight="1" spans="1:10">
      <c r="A2247" s="55"/>
      <c r="B2247" s="55"/>
      <c r="C2247" s="55"/>
      <c r="D2247" s="55"/>
      <c r="E2247" s="55"/>
      <c r="F2247" s="55"/>
      <c r="G2247" s="55"/>
      <c r="H2247" s="55"/>
      <c r="I2247" s="55"/>
      <c r="J2247" s="55"/>
    </row>
    <row r="2248" customHeight="1" spans="1:10">
      <c r="A2248" s="55"/>
      <c r="B2248" s="55"/>
      <c r="C2248" s="55"/>
      <c r="D2248" s="55"/>
      <c r="E2248" s="55"/>
      <c r="F2248" s="55"/>
      <c r="G2248" s="55"/>
      <c r="H2248" s="55"/>
      <c r="I2248" s="55"/>
      <c r="J2248" s="55"/>
    </row>
    <row r="2249" customHeight="1" spans="1:10">
      <c r="A2249" s="55"/>
      <c r="B2249" s="55"/>
      <c r="C2249" s="55"/>
      <c r="D2249" s="55"/>
      <c r="E2249" s="55"/>
      <c r="F2249" s="55"/>
      <c r="G2249" s="55"/>
      <c r="H2249" s="55"/>
      <c r="I2249" s="55"/>
      <c r="J2249" s="55"/>
    </row>
    <row r="2250" customHeight="1" spans="1:10">
      <c r="A2250" s="55"/>
      <c r="B2250" s="55"/>
      <c r="C2250" s="55"/>
      <c r="D2250" s="55"/>
      <c r="E2250" s="55"/>
      <c r="F2250" s="55"/>
      <c r="G2250" s="55"/>
      <c r="H2250" s="55"/>
      <c r="I2250" s="55"/>
      <c r="J2250" s="55"/>
    </row>
    <row r="2251" customHeight="1" spans="1:10">
      <c r="A2251" s="55"/>
      <c r="B2251" s="55"/>
      <c r="C2251" s="55"/>
      <c r="D2251" s="55"/>
      <c r="E2251" s="55"/>
      <c r="F2251" s="55"/>
      <c r="G2251" s="55"/>
      <c r="H2251" s="55"/>
      <c r="I2251" s="55"/>
      <c r="J2251" s="55"/>
    </row>
    <row r="2252" customHeight="1" spans="1:10">
      <c r="A2252" s="55"/>
      <c r="B2252" s="55"/>
      <c r="C2252" s="55"/>
      <c r="D2252" s="55"/>
      <c r="E2252" s="55"/>
      <c r="F2252" s="55"/>
      <c r="G2252" s="55"/>
      <c r="H2252" s="55"/>
      <c r="I2252" s="55"/>
      <c r="J2252" s="55"/>
    </row>
    <row r="2253" customHeight="1" spans="1:10">
      <c r="A2253" s="55"/>
      <c r="B2253" s="55"/>
      <c r="C2253" s="55"/>
      <c r="D2253" s="55"/>
      <c r="E2253" s="55"/>
      <c r="F2253" s="55"/>
      <c r="G2253" s="55"/>
      <c r="H2253" s="55"/>
      <c r="I2253" s="55"/>
      <c r="J2253" s="55"/>
    </row>
    <row r="2254" customHeight="1" spans="1:10">
      <c r="A2254" s="55"/>
      <c r="B2254" s="55"/>
      <c r="C2254" s="55"/>
      <c r="D2254" s="55"/>
      <c r="E2254" s="55"/>
      <c r="F2254" s="55"/>
      <c r="G2254" s="55"/>
      <c r="H2254" s="55"/>
      <c r="I2254" s="55"/>
      <c r="J2254" s="55"/>
    </row>
    <row r="2255" customHeight="1" spans="1:10">
      <c r="A2255" s="55"/>
      <c r="B2255" s="55"/>
      <c r="C2255" s="55"/>
      <c r="D2255" s="55"/>
      <c r="E2255" s="55"/>
      <c r="F2255" s="55"/>
      <c r="G2255" s="55"/>
      <c r="H2255" s="55"/>
      <c r="I2255" s="55"/>
      <c r="J2255" s="55"/>
    </row>
    <row r="2256" customHeight="1" spans="1:10">
      <c r="A2256" s="55"/>
      <c r="B2256" s="55"/>
      <c r="C2256" s="55"/>
      <c r="D2256" s="55"/>
      <c r="E2256" s="55"/>
      <c r="F2256" s="55"/>
      <c r="G2256" s="55"/>
      <c r="H2256" s="55"/>
      <c r="I2256" s="55"/>
      <c r="J2256" s="55"/>
    </row>
    <row r="2257" customHeight="1" spans="1:10">
      <c r="A2257" s="55"/>
      <c r="B2257" s="55"/>
      <c r="C2257" s="55"/>
      <c r="D2257" s="55"/>
      <c r="E2257" s="55"/>
      <c r="F2257" s="55"/>
      <c r="G2257" s="55"/>
      <c r="H2257" s="55"/>
      <c r="I2257" s="55"/>
      <c r="J2257" s="55"/>
    </row>
    <row r="2258" customHeight="1" spans="1:10">
      <c r="A2258" s="55"/>
      <c r="B2258" s="55"/>
      <c r="C2258" s="55"/>
      <c r="D2258" s="55"/>
      <c r="E2258" s="55"/>
      <c r="F2258" s="55"/>
      <c r="G2258" s="55"/>
      <c r="H2258" s="55"/>
      <c r="I2258" s="55"/>
      <c r="J2258" s="55"/>
    </row>
    <row r="2259" customHeight="1" spans="1:10">
      <c r="A2259" s="55"/>
      <c r="B2259" s="55"/>
      <c r="C2259" s="55"/>
      <c r="D2259" s="55"/>
      <c r="E2259" s="55"/>
      <c r="F2259" s="55"/>
      <c r="G2259" s="55"/>
      <c r="H2259" s="55"/>
      <c r="I2259" s="55"/>
      <c r="J2259" s="55"/>
    </row>
    <row r="2260" customHeight="1" spans="1:10">
      <c r="A2260" s="55"/>
      <c r="B2260" s="55"/>
      <c r="C2260" s="55"/>
      <c r="D2260" s="55"/>
      <c r="E2260" s="55"/>
      <c r="F2260" s="55"/>
      <c r="G2260" s="55"/>
      <c r="H2260" s="55"/>
      <c r="I2260" s="55"/>
      <c r="J2260" s="55"/>
    </row>
    <row r="2261" customHeight="1" spans="1:10">
      <c r="A2261" s="55"/>
      <c r="B2261" s="55"/>
      <c r="C2261" s="55"/>
      <c r="D2261" s="55"/>
      <c r="E2261" s="55"/>
      <c r="F2261" s="55"/>
      <c r="G2261" s="55"/>
      <c r="H2261" s="55"/>
      <c r="I2261" s="55"/>
      <c r="J2261" s="55"/>
    </row>
    <row r="2262" customHeight="1" spans="1:10">
      <c r="A2262" s="55"/>
      <c r="B2262" s="55"/>
      <c r="C2262" s="55"/>
      <c r="D2262" s="55"/>
      <c r="E2262" s="55"/>
      <c r="F2262" s="55"/>
      <c r="G2262" s="55"/>
      <c r="H2262" s="55"/>
      <c r="I2262" s="55"/>
      <c r="J2262" s="55"/>
    </row>
    <row r="2263" customHeight="1" spans="1:10">
      <c r="A2263" s="55"/>
      <c r="B2263" s="55"/>
      <c r="C2263" s="55"/>
      <c r="D2263" s="55"/>
      <c r="E2263" s="55"/>
      <c r="F2263" s="55"/>
      <c r="G2263" s="55"/>
      <c r="H2263" s="55"/>
      <c r="I2263" s="55"/>
      <c r="J2263" s="55"/>
    </row>
    <row r="2264" customHeight="1" spans="1:10">
      <c r="A2264" s="55"/>
      <c r="B2264" s="55"/>
      <c r="C2264" s="55"/>
      <c r="D2264" s="55"/>
      <c r="E2264" s="55"/>
      <c r="F2264" s="55"/>
      <c r="G2264" s="55"/>
      <c r="H2264" s="55"/>
      <c r="I2264" s="55"/>
      <c r="J2264" s="55"/>
    </row>
    <row r="2265" customHeight="1" spans="1:10">
      <c r="A2265" s="55"/>
      <c r="B2265" s="55"/>
      <c r="C2265" s="55"/>
      <c r="D2265" s="55"/>
      <c r="E2265" s="55"/>
      <c r="F2265" s="55"/>
      <c r="G2265" s="55"/>
      <c r="H2265" s="55"/>
      <c r="I2265" s="55"/>
      <c r="J2265" s="55"/>
    </row>
    <row r="2266" customHeight="1" spans="1:10">
      <c r="A2266" s="55"/>
      <c r="B2266" s="55"/>
      <c r="C2266" s="55"/>
      <c r="D2266" s="55"/>
      <c r="E2266" s="55"/>
      <c r="F2266" s="55"/>
      <c r="G2266" s="55"/>
      <c r="H2266" s="55"/>
      <c r="I2266" s="55"/>
      <c r="J2266" s="55"/>
    </row>
    <row r="2267" customHeight="1" spans="1:10">
      <c r="A2267" s="55"/>
      <c r="B2267" s="55"/>
      <c r="C2267" s="55"/>
      <c r="D2267" s="55"/>
      <c r="E2267" s="55"/>
      <c r="F2267" s="55"/>
      <c r="G2267" s="55"/>
      <c r="H2267" s="55"/>
      <c r="I2267" s="55"/>
      <c r="J2267" s="55"/>
    </row>
    <row r="2268" customHeight="1" spans="1:10">
      <c r="A2268" s="55"/>
      <c r="B2268" s="55"/>
      <c r="C2268" s="55"/>
      <c r="D2268" s="55"/>
      <c r="E2268" s="55"/>
      <c r="F2268" s="55"/>
      <c r="G2268" s="55"/>
      <c r="H2268" s="55"/>
      <c r="I2268" s="55"/>
      <c r="J2268" s="55"/>
    </row>
    <row r="2269" customHeight="1" spans="1:10">
      <c r="A2269" s="55"/>
      <c r="B2269" s="55"/>
      <c r="C2269" s="55"/>
      <c r="D2269" s="55"/>
      <c r="E2269" s="55"/>
      <c r="F2269" s="55"/>
      <c r="G2269" s="55"/>
      <c r="H2269" s="55"/>
      <c r="I2269" s="55"/>
      <c r="J2269" s="55"/>
    </row>
    <row r="2270" customHeight="1" spans="1:10">
      <c r="A2270" s="55"/>
      <c r="B2270" s="55"/>
      <c r="C2270" s="55"/>
      <c r="D2270" s="55"/>
      <c r="E2270" s="55"/>
      <c r="F2270" s="55"/>
      <c r="G2270" s="55"/>
      <c r="H2270" s="55"/>
      <c r="I2270" s="55"/>
      <c r="J2270" s="55"/>
    </row>
    <row r="2271" customHeight="1" spans="1:10">
      <c r="A2271" s="55"/>
      <c r="B2271" s="55"/>
      <c r="C2271" s="55"/>
      <c r="D2271" s="55"/>
      <c r="E2271" s="55"/>
      <c r="F2271" s="55"/>
      <c r="G2271" s="55"/>
      <c r="H2271" s="55"/>
      <c r="I2271" s="55"/>
      <c r="J2271" s="55"/>
    </row>
    <row r="2272" customHeight="1" spans="1:10">
      <c r="A2272" s="55"/>
      <c r="B2272" s="55"/>
      <c r="C2272" s="55"/>
      <c r="D2272" s="55"/>
      <c r="E2272" s="55"/>
      <c r="F2272" s="55"/>
      <c r="G2272" s="55"/>
      <c r="H2272" s="55"/>
      <c r="I2272" s="55"/>
      <c r="J2272" s="55"/>
    </row>
    <row r="2273" customHeight="1" spans="1:10">
      <c r="A2273" s="55"/>
      <c r="B2273" s="55"/>
      <c r="C2273" s="55"/>
      <c r="D2273" s="55"/>
      <c r="E2273" s="55"/>
      <c r="F2273" s="55"/>
      <c r="G2273" s="55"/>
      <c r="H2273" s="55"/>
      <c r="I2273" s="55"/>
      <c r="J2273" s="55"/>
    </row>
    <row r="2274" customHeight="1" spans="1:10">
      <c r="A2274" s="55"/>
      <c r="B2274" s="55"/>
      <c r="C2274" s="55"/>
      <c r="D2274" s="55"/>
      <c r="E2274" s="55"/>
      <c r="F2274" s="55"/>
      <c r="G2274" s="55"/>
      <c r="H2274" s="55"/>
      <c r="I2274" s="55"/>
      <c r="J2274" s="55"/>
    </row>
    <row r="2275" customHeight="1" spans="1:10">
      <c r="A2275" s="55"/>
      <c r="B2275" s="55"/>
      <c r="C2275" s="55"/>
      <c r="D2275" s="55"/>
      <c r="E2275" s="55"/>
      <c r="F2275" s="55"/>
      <c r="G2275" s="55"/>
      <c r="H2275" s="55"/>
      <c r="I2275" s="55"/>
      <c r="J2275" s="55"/>
    </row>
    <row r="2276" customHeight="1" spans="1:10">
      <c r="A2276" s="55"/>
      <c r="B2276" s="55"/>
      <c r="C2276" s="55"/>
      <c r="D2276" s="55"/>
      <c r="E2276" s="55"/>
      <c r="F2276" s="55"/>
      <c r="G2276" s="55"/>
      <c r="H2276" s="55"/>
      <c r="I2276" s="55"/>
      <c r="J2276" s="55"/>
    </row>
    <row r="2277" customHeight="1" spans="1:10">
      <c r="A2277" s="55"/>
      <c r="B2277" s="55"/>
      <c r="C2277" s="55"/>
      <c r="D2277" s="55"/>
      <c r="E2277" s="55"/>
      <c r="F2277" s="55"/>
      <c r="G2277" s="55"/>
      <c r="H2277" s="55"/>
      <c r="I2277" s="55"/>
      <c r="J2277" s="55"/>
    </row>
    <row r="2278" customHeight="1" spans="1:10">
      <c r="A2278" s="55"/>
      <c r="B2278" s="55"/>
      <c r="C2278" s="55"/>
      <c r="D2278" s="55"/>
      <c r="E2278" s="55"/>
      <c r="F2278" s="55"/>
      <c r="G2278" s="55"/>
      <c r="H2278" s="55"/>
      <c r="I2278" s="55"/>
      <c r="J2278" s="55"/>
    </row>
    <row r="2279" customHeight="1" spans="1:10">
      <c r="A2279" s="55"/>
      <c r="B2279" s="55"/>
      <c r="C2279" s="55"/>
      <c r="D2279" s="55"/>
      <c r="E2279" s="55"/>
      <c r="F2279" s="55"/>
      <c r="G2279" s="55"/>
      <c r="H2279" s="55"/>
      <c r="I2279" s="55"/>
      <c r="J2279" s="55"/>
    </row>
    <row r="2280" customHeight="1" spans="1:10">
      <c r="A2280" s="55"/>
      <c r="B2280" s="55"/>
      <c r="C2280" s="55"/>
      <c r="D2280" s="55"/>
      <c r="E2280" s="55"/>
      <c r="F2280" s="55"/>
      <c r="G2280" s="55"/>
      <c r="H2280" s="55"/>
      <c r="I2280" s="55"/>
      <c r="J2280" s="55"/>
    </row>
    <row r="2281" customHeight="1" spans="1:10">
      <c r="A2281" s="55"/>
      <c r="B2281" s="55"/>
      <c r="C2281" s="55"/>
      <c r="D2281" s="55"/>
      <c r="E2281" s="55"/>
      <c r="F2281" s="55"/>
      <c r="G2281" s="55"/>
      <c r="H2281" s="55"/>
      <c r="I2281" s="55"/>
      <c r="J2281" s="55"/>
    </row>
    <row r="2282" customHeight="1" spans="1:10">
      <c r="A2282" s="55"/>
      <c r="B2282" s="55"/>
      <c r="C2282" s="55"/>
      <c r="D2282" s="55"/>
      <c r="E2282" s="55"/>
      <c r="F2282" s="55"/>
      <c r="G2282" s="55"/>
      <c r="H2282" s="55"/>
      <c r="I2282" s="55"/>
      <c r="J2282" s="55"/>
    </row>
    <row r="2283" customHeight="1" spans="1:10">
      <c r="A2283" s="55"/>
      <c r="B2283" s="55"/>
      <c r="C2283" s="55"/>
      <c r="D2283" s="55"/>
      <c r="E2283" s="55"/>
      <c r="F2283" s="55"/>
      <c r="G2283" s="55"/>
      <c r="H2283" s="55"/>
      <c r="I2283" s="55"/>
      <c r="J2283" s="55"/>
    </row>
    <row r="2284" customHeight="1" spans="1:10">
      <c r="A2284" s="55"/>
      <c r="B2284" s="55"/>
      <c r="C2284" s="55"/>
      <c r="D2284" s="55"/>
      <c r="E2284" s="55"/>
      <c r="F2284" s="55"/>
      <c r="G2284" s="55"/>
      <c r="H2284" s="55"/>
      <c r="I2284" s="55"/>
      <c r="J2284" s="55"/>
    </row>
    <row r="2285" customHeight="1" spans="1:10">
      <c r="A2285" s="55"/>
      <c r="B2285" s="55"/>
      <c r="C2285" s="55"/>
      <c r="D2285" s="55"/>
      <c r="E2285" s="55"/>
      <c r="F2285" s="55"/>
      <c r="G2285" s="55"/>
      <c r="H2285" s="55"/>
      <c r="I2285" s="55"/>
      <c r="J2285" s="55"/>
    </row>
    <row r="2286" customHeight="1" spans="1:10">
      <c r="A2286" s="55"/>
      <c r="B2286" s="55"/>
      <c r="C2286" s="55"/>
      <c r="D2286" s="55"/>
      <c r="E2286" s="55"/>
      <c r="F2286" s="55"/>
      <c r="G2286" s="55"/>
      <c r="H2286" s="55"/>
      <c r="I2286" s="55"/>
      <c r="J2286" s="55"/>
    </row>
    <row r="2287" customHeight="1" spans="1:10">
      <c r="A2287" s="55"/>
      <c r="B2287" s="55"/>
      <c r="C2287" s="55"/>
      <c r="D2287" s="55"/>
      <c r="E2287" s="55"/>
      <c r="F2287" s="55"/>
      <c r="G2287" s="55"/>
      <c r="H2287" s="55"/>
      <c r="I2287" s="55"/>
      <c r="J2287" s="55"/>
    </row>
    <row r="2288" customHeight="1" spans="1:10">
      <c r="A2288" s="55"/>
      <c r="B2288" s="55"/>
      <c r="C2288" s="55"/>
      <c r="D2288" s="55"/>
      <c r="E2288" s="55"/>
      <c r="F2288" s="55"/>
      <c r="G2288" s="55"/>
      <c r="H2288" s="55"/>
      <c r="I2288" s="55"/>
      <c r="J2288" s="55"/>
    </row>
    <row r="2289" customHeight="1" spans="1:10">
      <c r="A2289" s="55"/>
      <c r="B2289" s="55"/>
      <c r="C2289" s="55"/>
      <c r="D2289" s="55"/>
      <c r="E2289" s="55"/>
      <c r="F2289" s="55"/>
      <c r="G2289" s="55"/>
      <c r="H2289" s="55"/>
      <c r="I2289" s="55"/>
      <c r="J2289" s="55"/>
    </row>
    <row r="2290" customHeight="1" spans="1:10">
      <c r="A2290" s="55"/>
      <c r="B2290" s="55"/>
      <c r="C2290" s="55"/>
      <c r="D2290" s="55"/>
      <c r="E2290" s="55"/>
      <c r="F2290" s="55"/>
      <c r="G2290" s="55"/>
      <c r="H2290" s="55"/>
      <c r="I2290" s="55"/>
      <c r="J2290" s="55"/>
    </row>
    <row r="2291" customHeight="1" spans="1:10">
      <c r="A2291" s="55"/>
      <c r="B2291" s="55"/>
      <c r="C2291" s="55"/>
      <c r="D2291" s="55"/>
      <c r="E2291" s="55"/>
      <c r="F2291" s="55"/>
      <c r="G2291" s="55"/>
      <c r="H2291" s="55"/>
      <c r="I2291" s="55"/>
      <c r="J2291" s="55"/>
    </row>
    <row r="2292" customHeight="1" spans="1:10">
      <c r="A2292" s="55"/>
      <c r="B2292" s="55"/>
      <c r="C2292" s="55"/>
      <c r="D2292" s="55"/>
      <c r="E2292" s="55"/>
      <c r="F2292" s="55"/>
      <c r="G2292" s="55"/>
      <c r="H2292" s="55"/>
      <c r="I2292" s="55"/>
      <c r="J2292" s="55"/>
    </row>
    <row r="2293" customHeight="1" spans="1:10">
      <c r="A2293" s="55"/>
      <c r="B2293" s="55"/>
      <c r="C2293" s="55"/>
      <c r="D2293" s="55"/>
      <c r="E2293" s="55"/>
      <c r="F2293" s="55"/>
      <c r="G2293" s="55"/>
      <c r="H2293" s="55"/>
      <c r="I2293" s="55"/>
      <c r="J2293" s="55"/>
    </row>
    <row r="2294" customHeight="1" spans="1:10">
      <c r="A2294" s="55"/>
      <c r="B2294" s="55"/>
      <c r="C2294" s="55"/>
      <c r="D2294" s="55"/>
      <c r="E2294" s="55"/>
      <c r="F2294" s="55"/>
      <c r="G2294" s="55"/>
      <c r="H2294" s="55"/>
      <c r="I2294" s="55"/>
      <c r="J2294" s="55"/>
    </row>
    <row r="2295" customHeight="1" spans="1:10">
      <c r="A2295" s="55"/>
      <c r="B2295" s="55"/>
      <c r="C2295" s="55"/>
      <c r="D2295" s="55"/>
      <c r="E2295" s="55"/>
      <c r="F2295" s="55"/>
      <c r="G2295" s="55"/>
      <c r="H2295" s="55"/>
      <c r="I2295" s="55"/>
      <c r="J2295" s="55"/>
    </row>
    <row r="2296" customHeight="1" spans="1:10">
      <c r="A2296" s="55"/>
      <c r="B2296" s="55"/>
      <c r="C2296" s="55"/>
      <c r="D2296" s="55"/>
      <c r="E2296" s="55"/>
      <c r="F2296" s="55"/>
      <c r="G2296" s="55"/>
      <c r="H2296" s="55"/>
      <c r="I2296" s="55"/>
      <c r="J2296" s="55"/>
    </row>
    <row r="2297" customHeight="1" spans="1:10">
      <c r="A2297" s="55"/>
      <c r="B2297" s="55"/>
      <c r="C2297" s="55"/>
      <c r="D2297" s="55"/>
      <c r="E2297" s="55"/>
      <c r="F2297" s="55"/>
      <c r="G2297" s="55"/>
      <c r="H2297" s="55"/>
      <c r="I2297" s="55"/>
      <c r="J2297" s="55"/>
    </row>
    <row r="2298" customHeight="1" spans="1:10">
      <c r="A2298" s="55"/>
      <c r="B2298" s="55"/>
      <c r="C2298" s="55"/>
      <c r="D2298" s="55"/>
      <c r="E2298" s="55"/>
      <c r="F2298" s="55"/>
      <c r="G2298" s="55"/>
      <c r="H2298" s="55"/>
      <c r="I2298" s="55"/>
      <c r="J2298" s="55"/>
    </row>
    <row r="2299" customHeight="1" spans="1:10">
      <c r="A2299" s="55"/>
      <c r="B2299" s="55"/>
      <c r="C2299" s="55"/>
      <c r="D2299" s="55"/>
      <c r="E2299" s="55"/>
      <c r="F2299" s="55"/>
      <c r="G2299" s="55"/>
      <c r="H2299" s="55"/>
      <c r="I2299" s="55"/>
      <c r="J2299" s="55"/>
    </row>
    <row r="2300" customHeight="1" spans="1:10">
      <c r="A2300" s="55"/>
      <c r="B2300" s="55"/>
      <c r="C2300" s="55"/>
      <c r="D2300" s="55"/>
      <c r="E2300" s="55"/>
      <c r="F2300" s="55"/>
      <c r="G2300" s="55"/>
      <c r="H2300" s="55"/>
      <c r="I2300" s="55"/>
      <c r="J2300" s="55"/>
    </row>
    <row r="2301" customHeight="1" spans="1:10">
      <c r="A2301" s="55"/>
      <c r="B2301" s="55"/>
      <c r="C2301" s="55"/>
      <c r="D2301" s="55"/>
      <c r="E2301" s="55"/>
      <c r="F2301" s="55"/>
      <c r="G2301" s="55"/>
      <c r="H2301" s="55"/>
      <c r="I2301" s="55"/>
      <c r="J2301" s="55"/>
    </row>
    <row r="2302" customHeight="1" spans="1:10">
      <c r="A2302" s="55"/>
      <c r="B2302" s="55"/>
      <c r="C2302" s="55"/>
      <c r="D2302" s="55"/>
      <c r="E2302" s="55"/>
      <c r="F2302" s="55"/>
      <c r="G2302" s="55"/>
      <c r="H2302" s="55"/>
      <c r="I2302" s="55"/>
      <c r="J2302" s="55"/>
    </row>
    <row r="2303" customHeight="1" spans="1:10">
      <c r="A2303" s="55"/>
      <c r="B2303" s="55"/>
      <c r="C2303" s="55"/>
      <c r="D2303" s="55"/>
      <c r="E2303" s="55"/>
      <c r="F2303" s="55"/>
      <c r="G2303" s="55"/>
      <c r="H2303" s="55"/>
      <c r="I2303" s="55"/>
      <c r="J2303" s="55"/>
    </row>
    <row r="2304" customHeight="1" spans="1:10">
      <c r="A2304" s="55"/>
      <c r="B2304" s="55"/>
      <c r="C2304" s="55"/>
      <c r="D2304" s="55"/>
      <c r="E2304" s="55"/>
      <c r="F2304" s="55"/>
      <c r="G2304" s="55"/>
      <c r="H2304" s="55"/>
      <c r="I2304" s="55"/>
      <c r="J2304" s="55"/>
    </row>
    <row r="2305" customHeight="1" spans="1:10">
      <c r="A2305" s="55"/>
      <c r="B2305" s="55"/>
      <c r="C2305" s="55"/>
      <c r="D2305" s="55"/>
      <c r="E2305" s="55"/>
      <c r="F2305" s="55"/>
      <c r="G2305" s="55"/>
      <c r="H2305" s="55"/>
      <c r="I2305" s="55"/>
      <c r="J2305" s="55"/>
    </row>
    <row r="2306" customHeight="1" spans="1:10">
      <c r="A2306" s="55"/>
      <c r="B2306" s="55"/>
      <c r="C2306" s="55"/>
      <c r="D2306" s="55"/>
      <c r="E2306" s="55"/>
      <c r="F2306" s="55"/>
      <c r="G2306" s="55"/>
      <c r="H2306" s="55"/>
      <c r="I2306" s="55"/>
      <c r="J2306" s="55"/>
    </row>
    <row r="2307" customHeight="1" spans="1:10">
      <c r="A2307" s="55"/>
      <c r="B2307" s="55"/>
      <c r="C2307" s="55"/>
      <c r="D2307" s="55"/>
      <c r="E2307" s="55"/>
      <c r="F2307" s="55"/>
      <c r="G2307" s="55"/>
      <c r="H2307" s="55"/>
      <c r="I2307" s="55"/>
      <c r="J2307" s="55"/>
    </row>
    <row r="2308" customHeight="1" spans="1:10">
      <c r="A2308" s="55"/>
      <c r="B2308" s="55"/>
      <c r="C2308" s="55"/>
      <c r="D2308" s="55"/>
      <c r="E2308" s="55"/>
      <c r="F2308" s="55"/>
      <c r="G2308" s="55"/>
      <c r="H2308" s="55"/>
      <c r="I2308" s="55"/>
      <c r="J2308" s="55"/>
    </row>
    <row r="2309" customHeight="1" spans="1:10">
      <c r="A2309" s="55"/>
      <c r="B2309" s="55"/>
      <c r="C2309" s="55"/>
      <c r="D2309" s="55"/>
      <c r="E2309" s="55"/>
      <c r="F2309" s="55"/>
      <c r="G2309" s="55"/>
      <c r="H2309" s="55"/>
      <c r="I2309" s="55"/>
      <c r="J2309" s="55"/>
    </row>
    <row r="2310" customHeight="1" spans="1:10">
      <c r="A2310" s="55"/>
      <c r="B2310" s="55"/>
      <c r="C2310" s="55"/>
      <c r="D2310" s="55"/>
      <c r="E2310" s="55"/>
      <c r="F2310" s="55"/>
      <c r="G2310" s="55"/>
      <c r="H2310" s="55"/>
      <c r="I2310" s="55"/>
      <c r="J2310" s="55"/>
    </row>
    <row r="2311" customHeight="1" spans="1:10">
      <c r="A2311" s="55"/>
      <c r="B2311" s="55"/>
      <c r="C2311" s="55"/>
      <c r="D2311" s="55"/>
      <c r="E2311" s="55"/>
      <c r="F2311" s="55"/>
      <c r="G2311" s="55"/>
      <c r="H2311" s="55"/>
      <c r="I2311" s="55"/>
      <c r="J2311" s="55"/>
    </row>
    <row r="2312" customHeight="1" spans="1:10">
      <c r="A2312" s="55"/>
      <c r="B2312" s="55"/>
      <c r="C2312" s="55"/>
      <c r="D2312" s="55"/>
      <c r="E2312" s="55"/>
      <c r="F2312" s="55"/>
      <c r="G2312" s="55"/>
      <c r="H2312" s="55"/>
      <c r="I2312" s="55"/>
      <c r="J2312" s="55"/>
    </row>
    <row r="2313" customHeight="1" spans="1:10">
      <c r="A2313" s="55"/>
      <c r="B2313" s="55"/>
      <c r="C2313" s="55"/>
      <c r="D2313" s="55"/>
      <c r="E2313" s="55"/>
      <c r="F2313" s="55"/>
      <c r="G2313" s="55"/>
      <c r="H2313" s="55"/>
      <c r="I2313" s="55"/>
      <c r="J2313" s="55"/>
    </row>
    <row r="2314" customHeight="1" spans="1:10">
      <c r="A2314" s="55"/>
      <c r="B2314" s="55"/>
      <c r="C2314" s="55"/>
      <c r="D2314" s="55"/>
      <c r="E2314" s="55"/>
      <c r="F2314" s="55"/>
      <c r="G2314" s="55"/>
      <c r="H2314" s="55"/>
      <c r="I2314" s="55"/>
      <c r="J2314" s="55"/>
    </row>
    <row r="2315" customHeight="1" spans="1:10">
      <c r="A2315" s="55"/>
      <c r="B2315" s="55"/>
      <c r="C2315" s="55"/>
      <c r="D2315" s="55"/>
      <c r="E2315" s="55"/>
      <c r="F2315" s="55"/>
      <c r="G2315" s="55"/>
      <c r="H2315" s="55"/>
      <c r="I2315" s="55"/>
      <c r="J2315" s="55"/>
    </row>
    <row r="2316" customHeight="1" spans="1:10">
      <c r="A2316" s="55"/>
      <c r="B2316" s="55"/>
      <c r="C2316" s="55"/>
      <c r="D2316" s="55"/>
      <c r="E2316" s="55"/>
      <c r="F2316" s="55"/>
      <c r="G2316" s="55"/>
      <c r="H2316" s="55"/>
      <c r="I2316" s="55"/>
      <c r="J2316" s="55"/>
    </row>
    <row r="2317" customHeight="1" spans="1:10">
      <c r="A2317" s="55"/>
      <c r="B2317" s="55"/>
      <c r="C2317" s="55"/>
      <c r="D2317" s="55"/>
      <c r="E2317" s="55"/>
      <c r="F2317" s="55"/>
      <c r="G2317" s="55"/>
      <c r="H2317" s="55"/>
      <c r="I2317" s="55"/>
      <c r="J2317" s="55"/>
    </row>
    <row r="2318" customHeight="1" spans="1:10">
      <c r="A2318" s="55"/>
      <c r="B2318" s="55"/>
      <c r="C2318" s="55"/>
      <c r="D2318" s="55"/>
      <c r="E2318" s="55"/>
      <c r="F2318" s="55"/>
      <c r="G2318" s="55"/>
      <c r="H2318" s="55"/>
      <c r="I2318" s="55"/>
      <c r="J2318" s="55"/>
    </row>
    <row r="2319" customHeight="1" spans="1:10">
      <c r="A2319" s="55"/>
      <c r="B2319" s="55"/>
      <c r="C2319" s="55"/>
      <c r="D2319" s="55"/>
      <c r="E2319" s="55"/>
      <c r="F2319" s="55"/>
      <c r="G2319" s="55"/>
      <c r="H2319" s="55"/>
      <c r="I2319" s="55"/>
      <c r="J2319" s="55"/>
    </row>
    <row r="2320" customHeight="1" spans="1:10">
      <c r="A2320" s="55"/>
      <c r="B2320" s="55"/>
      <c r="C2320" s="55"/>
      <c r="D2320" s="55"/>
      <c r="E2320" s="55"/>
      <c r="F2320" s="55"/>
      <c r="G2320" s="55"/>
      <c r="H2320" s="55"/>
      <c r="I2320" s="55"/>
      <c r="J2320" s="55"/>
    </row>
    <row r="2321" customHeight="1" spans="1:10">
      <c r="A2321" s="55"/>
      <c r="B2321" s="55"/>
      <c r="C2321" s="55"/>
      <c r="D2321" s="55"/>
      <c r="E2321" s="55"/>
      <c r="F2321" s="55"/>
      <c r="G2321" s="55"/>
      <c r="H2321" s="55"/>
      <c r="I2321" s="55"/>
      <c r="J2321" s="55"/>
    </row>
    <row r="2322" customHeight="1" spans="1:10">
      <c r="A2322" s="55"/>
      <c r="B2322" s="55"/>
      <c r="C2322" s="55"/>
      <c r="D2322" s="55"/>
      <c r="E2322" s="55"/>
      <c r="F2322" s="55"/>
      <c r="G2322" s="55"/>
      <c r="H2322" s="55"/>
      <c r="I2322" s="55"/>
      <c r="J2322" s="55"/>
    </row>
    <row r="2323" customHeight="1" spans="1:10">
      <c r="A2323" s="55"/>
      <c r="B2323" s="55"/>
      <c r="C2323" s="55"/>
      <c r="D2323" s="55"/>
      <c r="E2323" s="55"/>
      <c r="F2323" s="55"/>
      <c r="G2323" s="55"/>
      <c r="H2323" s="55"/>
      <c r="I2323" s="55"/>
      <c r="J2323" s="55"/>
    </row>
    <row r="2324" customHeight="1" spans="1:10">
      <c r="A2324" s="55"/>
      <c r="B2324" s="55"/>
      <c r="C2324" s="55"/>
      <c r="D2324" s="55"/>
      <c r="E2324" s="55"/>
      <c r="F2324" s="55"/>
      <c r="G2324" s="55"/>
      <c r="H2324" s="55"/>
      <c r="I2324" s="55"/>
      <c r="J2324" s="55"/>
    </row>
  </sheetData>
  <conditionalFormatting sqref="J1608 J961 J1045:J1047 J1049:J1058 J1114:J1116 J1180:J1184 J1193:J1199 J1207:J1215 J1276:J1308 J1313:J1344 J1349:J1372 J1375:J1407 J1409 J1411:J1442 J1448:J1465 J1470:J1494 J1501:J1525 J1531:J1568 J1571 J1573:J1606 J1610:J1643 J1645:J1669 J1671:J1703 J1705:J1925">
    <cfRule type="cellIs" dxfId="0" priority="1565" operator="lessThan">
      <formula>0</formula>
    </cfRule>
  </conditionalFormatting>
  <pageMargins left="0.7" right="0.7" top="0.75" bottom="0.75" header="0.3" footer="0.3"/>
  <pageSetup paperSize="1" orientation="portrait" horizontalDpi="300" verticalDpi="300"/>
  <headerFooter/>
  <ignoredErrors>
    <ignoredError sqref="H36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HNI STOCK FUTURES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tech</cp:lastModifiedBy>
  <dcterms:created xsi:type="dcterms:W3CDTF">2019-01-18T10:44:00Z</dcterms:created>
  <dcterms:modified xsi:type="dcterms:W3CDTF">2024-03-28T09:13:56Z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AF6E4788616A4E4EA68D3B604D710D30_12</vt:lpwstr>
  </property>
  <property fmtid="{D5CDD505-2E9C-101B-9397-08002B2CF9AE}" pid="3" name="KSOProductBuildVer">
    <vt:lpwstr>1033-12.2.0.13489</vt:lpwstr>
  </property>
</Properties>
</file>