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HNI OPTION" sheetId="1" r:id="rId1"/>
  </sheets>
  <calcPr calcId="144525"/>
</workbook>
</file>

<file path=xl/sharedStrings.xml><?xml version="1.0" encoding="utf-8"?>
<sst xmlns="http://schemas.openxmlformats.org/spreadsheetml/2006/main" count="4583" uniqueCount="2082">
  <si>
    <t>HNI STOCK OPTION</t>
  </si>
  <si>
    <t>DATE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</si>
  <si>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</si>
  <si>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</si>
  <si>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</si>
  <si>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</si>
  <si>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</si>
  <si>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</si>
  <si>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</si>
  <si>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</si>
  <si>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2</t>
  </si>
  <si>
    <t>AMOUNT 1</t>
  </si>
  <si>
    <t>AMOUNT 2</t>
  </si>
  <si>
    <t>(In Rupees)</t>
  </si>
  <si>
    <t>Shares quatity as per 2 lots which availables on Futures &amp; Option</t>
  </si>
  <si>
    <t>ADANI PORT 1320 PUT APRIL</t>
  </si>
  <si>
    <t>LONG</t>
  </si>
  <si>
    <t>ABB 6300 PUT APR</t>
  </si>
  <si>
    <t>HCLTECH 1540 CALL</t>
  </si>
  <si>
    <t>CIPLA 1420 CALL</t>
  </si>
  <si>
    <t>TATA CHEM 1020 CALL</t>
  </si>
  <si>
    <t>EICHERMOT 3900 PUT</t>
  </si>
  <si>
    <t>JSWSTEEL 810 PUT</t>
  </si>
  <si>
    <t>ADANIENT 3100 PUT</t>
  </si>
  <si>
    <t>ADANI PORT 1230 CALL</t>
  </si>
  <si>
    <t>SBIN 760 PUT</t>
  </si>
  <si>
    <t>TATA COMM 1980 PUT</t>
  </si>
  <si>
    <t>TATA CHEM 1230 CALL</t>
  </si>
  <si>
    <t>ADANI ENT 3300 PUT</t>
  </si>
  <si>
    <t>MUTHOOT FIN 1400 PUT</t>
  </si>
  <si>
    <t>JINDALSTEL 840 CALL</t>
  </si>
  <si>
    <t>BAJ AUTO 8050 PUT</t>
  </si>
  <si>
    <t>HINDPETRO 520 PUT MAR</t>
  </si>
  <si>
    <t>LT 3480 CALL</t>
  </si>
  <si>
    <t>HINDPETRO 530 PUT</t>
  </si>
  <si>
    <t>BPCL 630 PUT</t>
  </si>
  <si>
    <t>SBIN 760 CALL</t>
  </si>
  <si>
    <t>ABB 4900 PUT</t>
  </si>
  <si>
    <t>JUBLFOOD 520 PUT</t>
  </si>
  <si>
    <t>BIOCON 300 PUT</t>
  </si>
  <si>
    <t>ADANIENT 2200 CE</t>
  </si>
  <si>
    <t>ZEEL 270 CE</t>
  </si>
  <si>
    <t>ZEEL 260 CE</t>
  </si>
  <si>
    <t>BPCL 350 CE</t>
  </si>
  <si>
    <t>JUBLFOOD 490 CE</t>
  </si>
  <si>
    <t>LUPIN 1100 CE</t>
  </si>
  <si>
    <t>ZELL 250 CE</t>
  </si>
  <si>
    <t>JUBLFOOD 480 CE</t>
  </si>
  <si>
    <t>COFORGE 5000 CE</t>
  </si>
  <si>
    <t>ZEEL 250 CE</t>
  </si>
  <si>
    <t>COFORGE 4800 CE</t>
  </si>
  <si>
    <t>ZEEL 240 CE</t>
  </si>
  <si>
    <t>DIXON 5400 CE</t>
  </si>
  <si>
    <t>DIXON 5500 CE</t>
  </si>
  <si>
    <t>ZEEL 245 PE</t>
  </si>
  <si>
    <t>PERSISTENT 5800 CE</t>
  </si>
  <si>
    <t>AUROPHARMA 870 CE</t>
  </si>
  <si>
    <t>SBILIGE 1340 CE</t>
  </si>
  <si>
    <t>RBLBANK 240 CE</t>
  </si>
  <si>
    <t>CANBK 360 CE</t>
  </si>
  <si>
    <t>MGL 1100 CE</t>
  </si>
  <si>
    <t>CHOLAFIN 1260 CE</t>
  </si>
  <si>
    <t>DLF 560 CE</t>
  </si>
  <si>
    <t>RBLBANK 250 CE</t>
  </si>
  <si>
    <t>POLYCAB 5300 CE</t>
  </si>
  <si>
    <t>DLF 550 CE</t>
  </si>
  <si>
    <t>ESCORTS 3300 CE</t>
  </si>
  <si>
    <t>PFC 245 CE</t>
  </si>
  <si>
    <t>ADANIENT 2400 CE</t>
  </si>
  <si>
    <t>DLF 550 PE</t>
  </si>
  <si>
    <t>DLF 530 CE</t>
  </si>
  <si>
    <t>CHOLAFIN 1240 CE</t>
  </si>
  <si>
    <t>ESCORTS 3200 CE</t>
  </si>
  <si>
    <t>RECLTD 280 PE</t>
  </si>
  <si>
    <t>CHOLAFIN 1220 CE</t>
  </si>
  <si>
    <t>PERSISTENT 5900 CE</t>
  </si>
  <si>
    <t>RBLBANK 260 CE</t>
  </si>
  <si>
    <t>PFC 260 CE</t>
  </si>
  <si>
    <t>GRASIM 1960 CE</t>
  </si>
  <si>
    <t>CHOLAFIN CE 1200 CE</t>
  </si>
  <si>
    <t>GLENMARK 800 CE</t>
  </si>
  <si>
    <t>PERSISTENT 5700 CE</t>
  </si>
  <si>
    <t>BERGERPAINT 600 CE</t>
  </si>
  <si>
    <t>PFC 235 CE</t>
  </si>
  <si>
    <t>RECLTD 270 CE</t>
  </si>
  <si>
    <t>PFC 240 CE</t>
  </si>
  <si>
    <t>JINDALSTEL 670 CE</t>
  </si>
  <si>
    <t>BHARTIARTL 880 CE</t>
  </si>
  <si>
    <t>CHOLAFIN 1200 CE</t>
  </si>
  <si>
    <t>PFC 285 CE</t>
  </si>
  <si>
    <t>GLENMARK 860 CE</t>
  </si>
  <si>
    <t>CHOLAFIN 1160 CE</t>
  </si>
  <si>
    <t>CHOLAFIN 1180 CE</t>
  </si>
  <si>
    <t>GRASIM 1860 CE</t>
  </si>
  <si>
    <t>OBEROIRLTY 1160 CE</t>
  </si>
  <si>
    <t>DIXON 5100 CE</t>
  </si>
  <si>
    <t>TATACOMM 1900 CE</t>
  </si>
  <si>
    <t>DLF 520 CE</t>
  </si>
  <si>
    <t>PERSISTENT 6000 CE</t>
  </si>
  <si>
    <t>CHOLAFIN 1100 CE</t>
  </si>
  <si>
    <t>ZEEL 280 CE</t>
  </si>
  <si>
    <t>RECLTD 250 CE</t>
  </si>
  <si>
    <t>GLENMARK 760 CE</t>
  </si>
  <si>
    <t>DIXON 5000 CE</t>
  </si>
  <si>
    <t>GLENMARK 750 CE</t>
  </si>
  <si>
    <t>PERSISTENT 5300 CE</t>
  </si>
  <si>
    <t>COFORGE 5400 CE</t>
  </si>
  <si>
    <t>JUBLFOOD 500 CE</t>
  </si>
  <si>
    <t>TVSMOTOR 1380 CE</t>
  </si>
  <si>
    <t>CHOLAFIN 1120 CE</t>
  </si>
  <si>
    <t>POLYCAB 5100 CE</t>
  </si>
  <si>
    <t>RECLTD 235 CE</t>
  </si>
  <si>
    <t>CHOLAFIN 1060 CE</t>
  </si>
  <si>
    <t>PERSISTENT 5000 CE</t>
  </si>
  <si>
    <t>TATACOMM 1840 CE</t>
  </si>
  <si>
    <t>SRF 2200 CE</t>
  </si>
  <si>
    <t>JINDALSTEL 650 CE</t>
  </si>
  <si>
    <t>DIXON 4900 CE</t>
  </si>
  <si>
    <t>CHOLAFIN 1020 CE</t>
  </si>
  <si>
    <t>RECLTD 240 CE</t>
  </si>
  <si>
    <t>ESCORTS 2800 CE</t>
  </si>
  <si>
    <t>CHOLAFIN 1000 CE</t>
  </si>
  <si>
    <t>RECLTD 230 CE</t>
  </si>
  <si>
    <t>PFC 270 CE</t>
  </si>
  <si>
    <t>PEL 1000 CE</t>
  </si>
  <si>
    <t>DLF 470 CE</t>
  </si>
  <si>
    <t>ADANIENT 2500 CE</t>
  </si>
  <si>
    <t>GLENMARK 810 PE</t>
  </si>
  <si>
    <t>ZEEL 250 PE</t>
  </si>
  <si>
    <t>TVSMOTOR 1300 CE</t>
  </si>
  <si>
    <t>ABB 4500 CE</t>
  </si>
  <si>
    <t>ESCORTS 2500 CE</t>
  </si>
  <si>
    <t>PIIND 3800 CE</t>
  </si>
  <si>
    <t>RECLTD 205 CE</t>
  </si>
  <si>
    <t>GLENMARK 830 CE</t>
  </si>
  <si>
    <t>GLENMARK 820 CE</t>
  </si>
  <si>
    <t>DLF 500 CE</t>
  </si>
  <si>
    <t>CANBK 340 PE</t>
  </si>
  <si>
    <t>COALINDIA 235 CE</t>
  </si>
  <si>
    <t>HINDCOPPER 152 CE</t>
  </si>
  <si>
    <t>SRF 2160 CE</t>
  </si>
  <si>
    <t>RECLTD 195 CE</t>
  </si>
  <si>
    <t>ADANIENT 760 CE</t>
  </si>
  <si>
    <t>PERSISTENT 4700 CE</t>
  </si>
  <si>
    <t>M&amp;MFIN 320 CE</t>
  </si>
  <si>
    <t>JINDALSTEL 640 CE</t>
  </si>
  <si>
    <t>TATAMOTORS 640 CE</t>
  </si>
  <si>
    <t>PFC 250 CE</t>
  </si>
  <si>
    <t>GLENMARK 790 CE</t>
  </si>
  <si>
    <t>GLENMARK 740 CE</t>
  </si>
  <si>
    <t>POLYCAN 4600 CE</t>
  </si>
  <si>
    <t>PERSISTENT 5100 PE</t>
  </si>
  <si>
    <t>PFC 222.50 CE</t>
  </si>
  <si>
    <t>PERSISTENT 4900 CE</t>
  </si>
  <si>
    <t>JINDALSTEL 630 CE</t>
  </si>
  <si>
    <t>ZEEL 230 CE</t>
  </si>
  <si>
    <t>DIXON 4400 CE</t>
  </si>
  <si>
    <t>RBLBANK 205 CE</t>
  </si>
  <si>
    <t>RBLBANK 200 CE</t>
  </si>
  <si>
    <t>CHOLAFIN 1150 CE</t>
  </si>
  <si>
    <t>RBLBANK 202.50 CE</t>
  </si>
  <si>
    <t>RBLBANK 197.50 CE</t>
  </si>
  <si>
    <t>DIXON 4300 CE</t>
  </si>
  <si>
    <t>JINDALSTEL 600 CE</t>
  </si>
  <si>
    <t>GLENMARK 660 CE</t>
  </si>
  <si>
    <t>JINDALSTEL 610 CE</t>
  </si>
  <si>
    <t>PFC 230 CE</t>
  </si>
  <si>
    <t>COFORGE 4700 CE</t>
  </si>
  <si>
    <t>PFC 225 CE</t>
  </si>
  <si>
    <t>ZEEL 180 CE</t>
  </si>
  <si>
    <t>CANBK 310 CE</t>
  </si>
  <si>
    <t>ZEEL 185 CE</t>
  </si>
  <si>
    <t>CHOLAFIN 1140 CE</t>
  </si>
  <si>
    <t>M&amp;M 1400 CE</t>
  </si>
  <si>
    <t>CUMMINSIND 1900 CE</t>
  </si>
  <si>
    <t>COFORGE 4600 CE</t>
  </si>
  <si>
    <t>UPL 670 CE</t>
  </si>
  <si>
    <t>TATAMOTORS 560 CE</t>
  </si>
  <si>
    <t>GLENMARK 640 CE</t>
  </si>
  <si>
    <t>INDIGO 2400 CE</t>
  </si>
  <si>
    <t>PFC 205 PE</t>
  </si>
  <si>
    <t>JINDALSTEL 560 CE</t>
  </si>
  <si>
    <t>BANKBARODA 195 CE</t>
  </si>
  <si>
    <t>JINDALSTEL 580 CE</t>
  </si>
  <si>
    <t>RBLBANK 170 CE</t>
  </si>
  <si>
    <t>M&amp;M 1360 CE</t>
  </si>
  <si>
    <t>TRENT 1660 CE</t>
  </si>
  <si>
    <t>APOLLOTYRE 410 CE</t>
  </si>
  <si>
    <t>ABB 4300 CE</t>
  </si>
  <si>
    <t>COFORGE 4500 CE</t>
  </si>
  <si>
    <t>RBLBANK 175 CE</t>
  </si>
  <si>
    <t>DIXON 4200 CE</t>
  </si>
  <si>
    <t>NAVINFLUOR 4500 CE</t>
  </si>
  <si>
    <t>JKCEMENT 3200 CE</t>
  </si>
  <si>
    <t>APOLLOTYRE 400 CE</t>
  </si>
  <si>
    <t>AXISBANK 970 CE</t>
  </si>
  <si>
    <t>DIXON 3900 CE</t>
  </si>
  <si>
    <t>PERSISTENT 5000 PE</t>
  </si>
  <si>
    <t>TATAMOTORS 540 CE</t>
  </si>
  <si>
    <t>GRASIM 1720 CE</t>
  </si>
  <si>
    <t>AXISBANK 940 CE</t>
  </si>
  <si>
    <t>GLENMARK 620 CE</t>
  </si>
  <si>
    <t>POLYCAB 3500 CE</t>
  </si>
  <si>
    <t>AXISBANK 920 CE</t>
  </si>
  <si>
    <t>APOLLOHOSP 4700 CE</t>
  </si>
  <si>
    <t>CANBK 305 CE</t>
  </si>
  <si>
    <t>GRASIM 1740 CE</t>
  </si>
  <si>
    <t>DIVISLAB 3400 CE</t>
  </si>
  <si>
    <t>BANDHANBNK 250 CE</t>
  </si>
  <si>
    <t>TVSMOTORS 1280 CE</t>
  </si>
  <si>
    <t>SRF 2400 CE</t>
  </si>
  <si>
    <t>DIXON 3500 CE</t>
  </si>
  <si>
    <t>DIXON 3400 CE</t>
  </si>
  <si>
    <t>TVSMOTORS 1240 CE</t>
  </si>
  <si>
    <t>UPL 680 CE</t>
  </si>
  <si>
    <t>DIXON 3200 CE</t>
  </si>
  <si>
    <t>AMBUJACEM 410 CE</t>
  </si>
  <si>
    <t>AMBUJACEM 420 CE</t>
  </si>
  <si>
    <t>TATAMOTORS 520 CE</t>
  </si>
  <si>
    <t>DIXON 2900 CE</t>
  </si>
  <si>
    <t>CHOLAFIN 1040 CE</t>
  </si>
  <si>
    <t>PERSISTENT 4650 CE</t>
  </si>
  <si>
    <t>CANFINHOME 640 CE</t>
  </si>
  <si>
    <t>AXISBANK 900 CE</t>
  </si>
  <si>
    <t>GLENMARK 610 CE</t>
  </si>
  <si>
    <t>CANBK 300 CE</t>
  </si>
  <si>
    <t>APOLLOTYRE 360 CE</t>
  </si>
  <si>
    <t>HAL 2900 CE</t>
  </si>
  <si>
    <t>BAJFINANCE 6600 CE</t>
  </si>
  <si>
    <t>APOLLOTYRE 380 CE</t>
  </si>
  <si>
    <t>ADANIENT 1900 CE</t>
  </si>
  <si>
    <t>SIEMENS 3600 CE</t>
  </si>
  <si>
    <t>AMBUJACEM 390 CE</t>
  </si>
  <si>
    <t>CHOLAFIN 980 CE</t>
  </si>
  <si>
    <t>ADANIENT 1950 CE</t>
  </si>
  <si>
    <t>CANBK 320 CE</t>
  </si>
  <si>
    <t>ADANIENT 1850 CE</t>
  </si>
  <si>
    <t>BPCL 360 CE</t>
  </si>
  <si>
    <t>HAL 3000 CE</t>
  </si>
  <si>
    <t>MARUTI 8700 CE</t>
  </si>
  <si>
    <t>POLYCAB 3250 CE</t>
  </si>
  <si>
    <t>MARUTI 8600 CE</t>
  </si>
  <si>
    <t>CANBK 270 CE</t>
  </si>
  <si>
    <t>CHOLAFIN 870 CE</t>
  </si>
  <si>
    <t>PERSISTENT 4600 CE</t>
  </si>
  <si>
    <t>BAJFINANCE 6100 CE</t>
  </si>
  <si>
    <t>SIEMENS 3450 CE</t>
  </si>
  <si>
    <t>AXISBANK 890 CE</t>
  </si>
  <si>
    <t>TATMOTORS 470 CE</t>
  </si>
  <si>
    <t>AXISBANK 870 CE</t>
  </si>
  <si>
    <t>LTIM 4200 CE</t>
  </si>
  <si>
    <t>NAVINFLUOR 4600 CE</t>
  </si>
  <si>
    <t xml:space="preserve">PIIND 3100 CE </t>
  </si>
  <si>
    <t>TATACOMM 1180 CE</t>
  </si>
  <si>
    <t>CANBK 290 CE</t>
  </si>
  <si>
    <t>INDIAMART 5400 CE</t>
  </si>
  <si>
    <t>CHOLAFIN 830 CE</t>
  </si>
  <si>
    <t>PERSISTENT 4200 CE</t>
  </si>
  <si>
    <t>BAJAJFINSV 1300 CE</t>
  </si>
  <si>
    <t>POLYCAB 3000 CE</t>
  </si>
  <si>
    <t>ADANIENT 1800 CE</t>
  </si>
  <si>
    <t>AMBUJACEM 380 CE</t>
  </si>
  <si>
    <t>UPL 740 CE</t>
  </si>
  <si>
    <t>INDIAMART 5000 CE</t>
  </si>
  <si>
    <t>TATAMOTORS 450 CE</t>
  </si>
  <si>
    <t>UPL 720 CE</t>
  </si>
  <si>
    <t>AXISBANK 840 CE</t>
  </si>
  <si>
    <t>AXISBANK 850 CE</t>
  </si>
  <si>
    <t>CANBK 280 CE</t>
  </si>
  <si>
    <t>ZEEL 210 CE</t>
  </si>
  <si>
    <t>PERSISTENT 4500 CE</t>
  </si>
  <si>
    <t>NAVINFLUOR 4200 CE</t>
  </si>
  <si>
    <t>AMBUJACEM 360 CE</t>
  </si>
  <si>
    <t>HINDPETRO 230 CE</t>
  </si>
  <si>
    <t>BANKBARODA 165 CE</t>
  </si>
  <si>
    <t>ZEEL 220 CE</t>
  </si>
  <si>
    <t>ADANIENT 1650 CE</t>
  </si>
  <si>
    <t>AXISBANK 820 CE</t>
  </si>
  <si>
    <t>ADANIENT 1680 PE</t>
  </si>
  <si>
    <t>TATAMOTORS 420 PE</t>
  </si>
  <si>
    <t>AMBUJACEM 370 CE</t>
  </si>
  <si>
    <t>BPCL 340 CE</t>
  </si>
  <si>
    <t>POWERGRID 220 CE</t>
  </si>
  <si>
    <t>ZEEL 205 CE</t>
  </si>
  <si>
    <t>CANBK 285 CE</t>
  </si>
  <si>
    <t>CHOLAFIN 740 CE</t>
  </si>
  <si>
    <t>ZEEL 200 CE</t>
  </si>
  <si>
    <t>INDIAMART 4800 CE</t>
  </si>
  <si>
    <t>TITAN 2400 CE</t>
  </si>
  <si>
    <t>ADANIENT 1750 CE</t>
  </si>
  <si>
    <t>PVR 1500 CE</t>
  </si>
  <si>
    <t>AMBUJACEM 550 CE</t>
  </si>
  <si>
    <t>ZEEL 190 CE</t>
  </si>
  <si>
    <t>CANBK 290 PE</t>
  </si>
  <si>
    <t>AXISBANK 850 PE</t>
  </si>
  <si>
    <t>DIXON 2800 CE</t>
  </si>
  <si>
    <t>HINDPETRO 220 CE</t>
  </si>
  <si>
    <t>AXISBANK 860 CE</t>
  </si>
  <si>
    <t>LTIM 4800 CE</t>
  </si>
  <si>
    <t>AMBUJACEM 300 CE</t>
  </si>
  <si>
    <t>APOLLOTYRE 320 CE</t>
  </si>
  <si>
    <t>TATAMOTORS 420 CE</t>
  </si>
  <si>
    <t>HAL 2700 CE</t>
  </si>
  <si>
    <t>APOLLOTYRE 310 CE</t>
  </si>
  <si>
    <t>AMBUJACEM 350 CE</t>
  </si>
  <si>
    <t>ADANIENT 1340 CE</t>
  </si>
  <si>
    <t>AMBUJACEM 340 CE</t>
  </si>
  <si>
    <t>ADANIENT 1260 CE</t>
  </si>
  <si>
    <t>TECHM 1120 CE</t>
  </si>
  <si>
    <t>ADANIPORTS 600 CE</t>
  </si>
  <si>
    <t>CANBK 275 CE</t>
  </si>
  <si>
    <t>BANKBARODA 155 CE</t>
  </si>
  <si>
    <t>APOLLOTYRE 330 CE</t>
  </si>
  <si>
    <t>M&amp;M 1340 CE</t>
  </si>
  <si>
    <t>TATAMOTORS 440 CE</t>
  </si>
  <si>
    <t>EICHERMOT 3200 CE</t>
  </si>
  <si>
    <t>HAL 2600 CE</t>
  </si>
  <si>
    <t>ABFRL 250 CE</t>
  </si>
  <si>
    <t>INDIAMART 4700 CE</t>
  </si>
  <si>
    <t>M&amp;MFIN 250 CE</t>
  </si>
  <si>
    <t>BAJFINANCE 6300 CE</t>
  </si>
  <si>
    <t>HAL 2400 CE</t>
  </si>
  <si>
    <t>BAJAJFINSV 1340 CE</t>
  </si>
  <si>
    <t>LTIM 4600 CE</t>
  </si>
  <si>
    <t>BIOCON 230 CE</t>
  </si>
  <si>
    <t xml:space="preserve">NAVINFLUOR 4100 CE </t>
  </si>
  <si>
    <t>M&amp;MFIN 260 CE</t>
  </si>
  <si>
    <t>CHOLAFIN 780 CE</t>
  </si>
  <si>
    <t>PERSISTENT 4800 CE</t>
  </si>
  <si>
    <t>HAL 2300 CE</t>
  </si>
  <si>
    <t>TATASTEEL 120 CE</t>
  </si>
  <si>
    <t>TVSMOTOR 1000 CE</t>
  </si>
  <si>
    <t>TITAN 2300 CE</t>
  </si>
  <si>
    <t>BAJFINANCE 6000 CE</t>
  </si>
  <si>
    <t>ATUL 7000 PE</t>
  </si>
  <si>
    <t>INDIAMART 4600 CE</t>
  </si>
  <si>
    <t>COFORGE 4300 CE</t>
  </si>
  <si>
    <t>CHOLAFIN 700 CE</t>
  </si>
  <si>
    <t>HINDCOPPER 125 CE</t>
  </si>
  <si>
    <t>COFORGE 3900 CE</t>
  </si>
  <si>
    <t>LT 2200 CE</t>
  </si>
  <si>
    <t>CHOLAFIN 680 CE</t>
  </si>
  <si>
    <t>SIEMENS 2900 CE</t>
  </si>
  <si>
    <t>TATASTEEL 115 CE</t>
  </si>
  <si>
    <t>EICHERMOT 3000 CE</t>
  </si>
  <si>
    <t>ADANIENT 3600 CE</t>
  </si>
  <si>
    <t>INDIGO 2100 CE</t>
  </si>
  <si>
    <t>CHOLAFIN 670 CE</t>
  </si>
  <si>
    <t>MFSL 780 CE</t>
  </si>
  <si>
    <t>APOLLOHOSP 4450 CE</t>
  </si>
  <si>
    <t>M&amp;MFIN 230 CE</t>
  </si>
  <si>
    <t>BANKBARODA 180 CE</t>
  </si>
  <si>
    <t>M&amp;MFIN 235 CE</t>
  </si>
  <si>
    <t>TATASTEEL 110 CE</t>
  </si>
  <si>
    <t>CANBK 330 PE</t>
  </si>
  <si>
    <t>VEDL 310 CE</t>
  </si>
  <si>
    <t>BAJAJFINSV 1500 CE</t>
  </si>
  <si>
    <t>M&amp;MFIN 240 CE</t>
  </si>
  <si>
    <t>TITAN 2600 CE</t>
  </si>
  <si>
    <t>BAJFINANCE 6400 CE</t>
  </si>
  <si>
    <t>TVSMOTORS 1080 CE</t>
  </si>
  <si>
    <t>JSWSTEEL 750 CE</t>
  </si>
  <si>
    <t>HAL 2500 CE</t>
  </si>
  <si>
    <t>ALEKM 3000 CE</t>
  </si>
  <si>
    <t>INDUSTOWER 190 CE</t>
  </si>
  <si>
    <t>COFORGE 3900 PE</t>
  </si>
  <si>
    <t>BRITANNIA 4400 CE</t>
  </si>
  <si>
    <t>COFORGE 3800 CE</t>
  </si>
  <si>
    <t>CHOLAFIN 750 CE</t>
  </si>
  <si>
    <t>NAVINFLOUR 4300 CE</t>
  </si>
  <si>
    <t>INDUSINDBK 1200 CE</t>
  </si>
  <si>
    <t>AXISBANK 930 CE</t>
  </si>
  <si>
    <t>HAL 2750 PE</t>
  </si>
  <si>
    <t>POLYCAB 2600 CE</t>
  </si>
  <si>
    <t>ULTRACEMCO 7000 CE</t>
  </si>
  <si>
    <t>HAL 2750 CE</t>
  </si>
  <si>
    <t>ZEEL 255 CE</t>
  </si>
  <si>
    <t>HAL 2800 CE</t>
  </si>
  <si>
    <t xml:space="preserve">PIIND 3400 CE </t>
  </si>
  <si>
    <t>M&amp;MFIN 205 CE</t>
  </si>
  <si>
    <t>RAIN 170 CE</t>
  </si>
  <si>
    <t>HINDCOPPER 115 PE</t>
  </si>
  <si>
    <t>ADANIENT 4100 CE</t>
  </si>
  <si>
    <t>HAVELLS 1200 CE</t>
  </si>
  <si>
    <t>MINDTREE 3400 CE</t>
  </si>
  <si>
    <t>ADANIENT 4000 CE</t>
  </si>
  <si>
    <t>GNFC 720 CE</t>
  </si>
  <si>
    <t>EICHERMOT 3700 CE</t>
  </si>
  <si>
    <t>AXISBANK 880 CE</t>
  </si>
  <si>
    <t>IRCTC 740 CE</t>
  </si>
  <si>
    <t>LTI 4800 CE</t>
  </si>
  <si>
    <t>AARTIIND 700 CE</t>
  </si>
  <si>
    <t>EICHERMOT 3750 CE</t>
  </si>
  <si>
    <t>VEDL 290 CE</t>
  </si>
  <si>
    <t>GUJGASLTD 720 CE</t>
  </si>
  <si>
    <t>EICHERMOT 3500 CE</t>
  </si>
  <si>
    <t>INDSUINDBK 1220 CE</t>
  </si>
  <si>
    <t>AXISBANK 830 CE</t>
  </si>
  <si>
    <t>EICHERMOT 3550 CE</t>
  </si>
  <si>
    <t>AXISBANK 810 CE</t>
  </si>
  <si>
    <t>JINDALSEL 430 CE</t>
  </si>
  <si>
    <t>LAURUSLAB 500 CE</t>
  </si>
  <si>
    <t>IRCTC 710 CE</t>
  </si>
  <si>
    <t>AXISBANK 800 CE</t>
  </si>
  <si>
    <t>EICHERMOT 3400 CE</t>
  </si>
  <si>
    <t>ADANIENT 3400 CE</t>
  </si>
  <si>
    <t xml:space="preserve">RAIN 170 CE </t>
  </si>
  <si>
    <t>LTI 4500 CE</t>
  </si>
  <si>
    <t>EICHERMOT 3500 PE</t>
  </si>
  <si>
    <t>AXISBANK 730 CE</t>
  </si>
  <si>
    <t>EICHERMOT 3600 PE</t>
  </si>
  <si>
    <t>PVR 1700 CE</t>
  </si>
  <si>
    <t>RAIN 160 CE</t>
  </si>
  <si>
    <t>AXISBANK 760 PE</t>
  </si>
  <si>
    <t>INDIACEM 280 CE</t>
  </si>
  <si>
    <t>RAIN 175 CE</t>
  </si>
  <si>
    <t>EICHERMOT 3650 CE</t>
  </si>
  <si>
    <t>RAIN 180 CE</t>
  </si>
  <si>
    <t>EICHERMOT 3600 CE</t>
  </si>
  <si>
    <t>RAIN 190 CE</t>
  </si>
  <si>
    <t>AXISBANK CE 780 CE</t>
  </si>
  <si>
    <t>AXISBANK 760 CE</t>
  </si>
  <si>
    <t>RAIN 205 CE</t>
  </si>
  <si>
    <t>EICHERMPT 3500 CE</t>
  </si>
  <si>
    <t>ESCORTS 2000 PE</t>
  </si>
  <si>
    <t>GRASIM 1660 CE</t>
  </si>
  <si>
    <t>ASHOKLEY 160CE</t>
  </si>
  <si>
    <t>TATAMOTORS 460CE</t>
  </si>
  <si>
    <t xml:space="preserve">CANBK 230 CE </t>
  </si>
  <si>
    <t>JINDALTEL 420 CE</t>
  </si>
  <si>
    <t>JINDALTEL 400 CE</t>
  </si>
  <si>
    <t>TATASTEEL 100CE</t>
  </si>
  <si>
    <t>NMDC 110CE</t>
  </si>
  <si>
    <t>TATAMOTORS 480PE</t>
  </si>
  <si>
    <t>BEL 290CE</t>
  </si>
  <si>
    <t>DLF 380CE</t>
  </si>
  <si>
    <t xml:space="preserve">COALINDIA 210CE  </t>
  </si>
  <si>
    <t xml:space="preserve">TATAMOTORS 480CE  </t>
  </si>
  <si>
    <t>CANBK 225CE</t>
  </si>
  <si>
    <t>CANBK 220CE</t>
  </si>
  <si>
    <t xml:space="preserve">TATACOMM 1080 CE </t>
  </si>
  <si>
    <t xml:space="preserve">CANBK 225 PE </t>
  </si>
  <si>
    <t xml:space="preserve">BSOFT 340 CE </t>
  </si>
  <si>
    <t xml:space="preserve">VEDL 250 PE </t>
  </si>
  <si>
    <t xml:space="preserve">M&amp;MFIN 190 CE </t>
  </si>
  <si>
    <t>NAUKRI 4000 CE</t>
  </si>
  <si>
    <t xml:space="preserve">CANFINHOME 550 CE </t>
  </si>
  <si>
    <t xml:space="preserve">INDIACEM 190 CE </t>
  </si>
  <si>
    <t xml:space="preserve">CANFINHOME 540 CE </t>
  </si>
  <si>
    <t>AXISBANK 730 PE</t>
  </si>
  <si>
    <t xml:space="preserve">BANDHANBNK 280 PE </t>
  </si>
  <si>
    <t xml:space="preserve">RAIN 155 CE </t>
  </si>
  <si>
    <t xml:space="preserve">TVSMOTOR 890 CE </t>
  </si>
  <si>
    <t xml:space="preserve">ZEEL 235 CE </t>
  </si>
  <si>
    <t xml:space="preserve">TVSMOTOR 880 CE </t>
  </si>
  <si>
    <t xml:space="preserve">BIOCON 340 CE  </t>
  </si>
  <si>
    <t xml:space="preserve">WIPRO 400 CE </t>
  </si>
  <si>
    <t xml:space="preserve">HINDUNILVR 2540 CE </t>
  </si>
  <si>
    <t xml:space="preserve">GNFC 620 CE </t>
  </si>
  <si>
    <t xml:space="preserve">GRANULES 305 CE </t>
  </si>
  <si>
    <t>AUBANK 570 PE</t>
  </si>
  <si>
    <t xml:space="preserve">IEX 165 CE </t>
  </si>
  <si>
    <t xml:space="preserve">JUBLFOOD 580 CE </t>
  </si>
  <si>
    <t>INDIAMART 3900 CE</t>
  </si>
  <si>
    <t>ABB 2500 CE</t>
  </si>
  <si>
    <t>POLYCAB 2200 CE</t>
  </si>
  <si>
    <t xml:space="preserve">GNFC 600 CE </t>
  </si>
  <si>
    <t>ONGC 140 PE</t>
  </si>
  <si>
    <t>NTPC 140 CE</t>
  </si>
  <si>
    <t>GNFC 600 CE</t>
  </si>
  <si>
    <t>JINDALTEL 330 CE</t>
  </si>
  <si>
    <t>BIOCON 320 CE</t>
  </si>
  <si>
    <t>BSOFT 360 PE</t>
  </si>
  <si>
    <t>BIOCON 315 CE</t>
  </si>
  <si>
    <t>POLYCAB CE</t>
  </si>
  <si>
    <t>LTI 4000 CE</t>
  </si>
  <si>
    <t>RAIN 140 PE</t>
  </si>
  <si>
    <t>GNFC 600CE</t>
  </si>
  <si>
    <t>IBULHSG 95 PE</t>
  </si>
  <si>
    <t>POLYCAB 2300 PE</t>
  </si>
  <si>
    <t>GUJGAS 490 PE</t>
  </si>
  <si>
    <t>BEL 240 CE</t>
  </si>
  <si>
    <t>NTPC 159 CE</t>
  </si>
  <si>
    <t>IEX 195 CE</t>
  </si>
  <si>
    <t>IRCTC 660 CE</t>
  </si>
  <si>
    <t>BALRAMCHI 360 CE</t>
  </si>
  <si>
    <t>BEL 230 CE</t>
  </si>
  <si>
    <t>POWERGRID 230 PE</t>
  </si>
  <si>
    <t>HINDCOPPER 95 CE</t>
  </si>
  <si>
    <t>DRREDDY 3900 CE</t>
  </si>
  <si>
    <t>ITC 260 CE</t>
  </si>
  <si>
    <t>BIOCON 330 CE</t>
  </si>
  <si>
    <t>SRF 2250 CE</t>
  </si>
  <si>
    <t>GNFC 690CE</t>
  </si>
  <si>
    <t>GNFC 690 PE</t>
  </si>
  <si>
    <t>NAUKRI 3900 CE</t>
  </si>
  <si>
    <t>POLYCAB 2550 CE</t>
  </si>
  <si>
    <t>GNFC 790 CE</t>
  </si>
  <si>
    <t>CANFINHOME 490 PE</t>
  </si>
  <si>
    <t>MINDTREE 360 CE</t>
  </si>
  <si>
    <t>TATACHEM 1030 CE</t>
  </si>
  <si>
    <t>ABBOTT 18000 CE</t>
  </si>
  <si>
    <t>VEDL 368.50 PE</t>
  </si>
  <si>
    <t>ABB 2200 CE</t>
  </si>
  <si>
    <t>TATACHEM 1050 CE</t>
  </si>
  <si>
    <t>IEX 220 PE</t>
  </si>
  <si>
    <t>TATACHEM 990 CE</t>
  </si>
  <si>
    <t>LTI 5000 CE</t>
  </si>
  <si>
    <t>INDHOTEL 240 CE</t>
  </si>
  <si>
    <t>L&amp;TFH 90 CE</t>
  </si>
  <si>
    <t>BAJFINANCE 7500 CE</t>
  </si>
  <si>
    <t>TATACOMM 1160 PE</t>
  </si>
  <si>
    <t>GODREJCP 770 CE</t>
  </si>
  <si>
    <t>L&amp;TFH 85 CE</t>
  </si>
  <si>
    <t>GUJGAS 540 CE</t>
  </si>
  <si>
    <t>L&amp;TFH 80 CE</t>
  </si>
  <si>
    <t>COALINDIA 200 CE</t>
  </si>
  <si>
    <t>INDUSINDBANK 960 CE</t>
  </si>
  <si>
    <t>NTPC 160 CE</t>
  </si>
  <si>
    <t>NTPC 150 CE</t>
  </si>
  <si>
    <t>PETRONET 200 CE</t>
  </si>
  <si>
    <t>BSOFT 450 CE</t>
  </si>
  <si>
    <t>HDFCBANK 1500 CE</t>
  </si>
  <si>
    <t>BEL 225 CE</t>
  </si>
  <si>
    <t>TATAPOWER 275 CE</t>
  </si>
  <si>
    <t>BSOFT 490 CE</t>
  </si>
  <si>
    <t>POWERGRID 230 CE</t>
  </si>
  <si>
    <t>HDFC 2640</t>
  </si>
  <si>
    <t>GMRINFRA 39 CE</t>
  </si>
  <si>
    <t>NMDC 160 CE</t>
  </si>
  <si>
    <t>GNFC 800 CE</t>
  </si>
  <si>
    <t>ADANIENT 1920 CE</t>
  </si>
  <si>
    <t>NAMINDIA 355 CE</t>
  </si>
  <si>
    <t>GNFC 840 CE</t>
  </si>
  <si>
    <t>INDUSTOWER CE</t>
  </si>
  <si>
    <t>POLYCAB 2500 CE</t>
  </si>
  <si>
    <t>NAMINDIA 345 CE</t>
  </si>
  <si>
    <t>TATAPOWER 230 CE</t>
  </si>
  <si>
    <t>IEX 220 CE</t>
  </si>
  <si>
    <t>GNFC 760 CE</t>
  </si>
  <si>
    <t>BALRAMCHI 500 CE</t>
  </si>
  <si>
    <t>TRENT 1220 CE</t>
  </si>
  <si>
    <t>NAMINDIA 330 CE</t>
  </si>
  <si>
    <t>IBUL 165 CE</t>
  </si>
  <si>
    <t>BANDHANBANK 275 CE</t>
  </si>
  <si>
    <t>GNFC 700 CE</t>
  </si>
  <si>
    <t>NMDC 150 CE</t>
  </si>
  <si>
    <t xml:space="preserve">CANFINHOME </t>
  </si>
  <si>
    <t>FEDERALBANK 88 CE</t>
  </si>
  <si>
    <t>BALRAMCCHI 430 CE</t>
  </si>
  <si>
    <t>IEX 215 CE</t>
  </si>
  <si>
    <t>ONGC 175 CE</t>
  </si>
  <si>
    <t>ONGC 165 CE</t>
  </si>
  <si>
    <t>GNFC 590 CE</t>
  </si>
  <si>
    <t>GUJGAS 550 PE</t>
  </si>
  <si>
    <t>BALRAMCHIN 425 CE</t>
  </si>
  <si>
    <t>COALINDIA 175 CE</t>
  </si>
  <si>
    <t>BIOCON 390 PE</t>
  </si>
  <si>
    <t>GMRI 40 CE</t>
  </si>
  <si>
    <t>BEL 195 PE</t>
  </si>
  <si>
    <t>IRCTC 800 CE</t>
  </si>
  <si>
    <t>IBUL 160 CE</t>
  </si>
  <si>
    <t>GUJGAS 660 CE</t>
  </si>
  <si>
    <t>ZEEL 265 CE</t>
  </si>
  <si>
    <t>ABBOT 17500 CE</t>
  </si>
  <si>
    <t>METROPOLO 1950 PE</t>
  </si>
  <si>
    <t>FEDERALBANK 100 CE</t>
  </si>
  <si>
    <t>GNFC 540 CE</t>
  </si>
  <si>
    <t>BANKBARODA 112 CE</t>
  </si>
  <si>
    <t>BANKBARODA 105 CE</t>
  </si>
  <si>
    <t>GODREJC 900 CE</t>
  </si>
  <si>
    <t>CANBK 265 CE</t>
  </si>
  <si>
    <t>NMDC 142.50 CE</t>
  </si>
  <si>
    <t>NMDC 135 CE</t>
  </si>
  <si>
    <t>LICHSGFI 390 CE</t>
  </si>
  <si>
    <t>IRCTC 860 CE</t>
  </si>
  <si>
    <t>LIC 375 CE</t>
  </si>
  <si>
    <t>VEDL 315 CE</t>
  </si>
  <si>
    <t>LTI 6100 PE</t>
  </si>
  <si>
    <t>IRCTC 860 PE</t>
  </si>
  <si>
    <t>POWERGRID 200 CE</t>
  </si>
  <si>
    <t>POWERGRID 205 CE</t>
  </si>
  <si>
    <t>LIC 375 PE</t>
  </si>
  <si>
    <t>ZEEL 320 PE</t>
  </si>
  <si>
    <t>POLYCAB 2700 CE</t>
  </si>
  <si>
    <t>HERO MOTO 2660 CE</t>
  </si>
  <si>
    <t>BALRAMCHIN 430 CE</t>
  </si>
  <si>
    <t>BAJFINANCE 7800 CE</t>
  </si>
  <si>
    <t>TATACHEM 950 CE</t>
  </si>
  <si>
    <t>BHEL 60 CE</t>
  </si>
  <si>
    <t>ZEEL 320 CE</t>
  </si>
  <si>
    <t>ZEEL 330  PE</t>
  </si>
  <si>
    <t>BAJFINANCE 7600 CE</t>
  </si>
  <si>
    <t>IEX 250 CE</t>
  </si>
  <si>
    <t>EICHERMOTO 2500 CE</t>
  </si>
  <si>
    <t>BSOFT 500 CE</t>
  </si>
  <si>
    <t>STAR 420 CE</t>
  </si>
  <si>
    <t>IRCTC 790 CE</t>
  </si>
  <si>
    <t>ADANIENT 1600 PE</t>
  </si>
  <si>
    <t>ABFRL 280 CE</t>
  </si>
  <si>
    <t>SYNGENE 630 CE</t>
  </si>
  <si>
    <t>ZEEL 360 CE</t>
  </si>
  <si>
    <t>CHOLAFIN 540PE</t>
  </si>
  <si>
    <t>TATAPOWER 225 CE</t>
  </si>
  <si>
    <t>IEX 260 CE</t>
  </si>
  <si>
    <t>DELTACORP 270CE</t>
  </si>
  <si>
    <t>VEDL 350 PE</t>
  </si>
  <si>
    <t>BHARARTL 700 PE</t>
  </si>
  <si>
    <t>TATAPOWER 220 CE</t>
  </si>
  <si>
    <t>TATAPOWER 230 PE</t>
  </si>
  <si>
    <t>ZEEL 355 CE</t>
  </si>
  <si>
    <t>IEX 256.65 CE</t>
  </si>
  <si>
    <t>TATACHEM 890 CE</t>
  </si>
  <si>
    <t>GUJGAS 680 CE</t>
  </si>
  <si>
    <t>ZEEL 330PE</t>
  </si>
  <si>
    <t>ZEEL 330 CE</t>
  </si>
  <si>
    <t>STAR 520 CE</t>
  </si>
  <si>
    <t>VEDL 345 CE</t>
  </si>
  <si>
    <t>JINDALSTEL 370 CE</t>
  </si>
  <si>
    <t>JINDALSTE 370 CE</t>
  </si>
  <si>
    <t>BHARARTL 730 CE</t>
  </si>
  <si>
    <t>ESCORT 1680 CE</t>
  </si>
  <si>
    <t>BSOFT 480 CE</t>
  </si>
  <si>
    <t>TATAPOWER 250 CE</t>
  </si>
  <si>
    <t>NAMINIA 420 CE</t>
  </si>
  <si>
    <t>MANAPPURAM 210 PE</t>
  </si>
  <si>
    <t>STAR 500 CE</t>
  </si>
  <si>
    <t>BHARTIARTEL 710 CE</t>
  </si>
  <si>
    <t>ADANIENT 1660 CE</t>
  </si>
  <si>
    <t xml:space="preserve">IEX 780CE </t>
  </si>
  <si>
    <t>BHEL 70 CE</t>
  </si>
  <si>
    <t>MANPURAM 210 CE</t>
  </si>
  <si>
    <t>IEX 740 CE</t>
  </si>
  <si>
    <t>IRCTC 750 CE</t>
  </si>
  <si>
    <t>HAL 1400 CE</t>
  </si>
  <si>
    <t>KOTAKBANK 2200 CE</t>
  </si>
  <si>
    <t>STAR 550 CE</t>
  </si>
  <si>
    <t>INDIAMART 8000 CE</t>
  </si>
  <si>
    <t>CANFINHOME 650 PE</t>
  </si>
  <si>
    <t>BHARTIRTL 700 CE</t>
  </si>
  <si>
    <t>PAGEIND 40000 CE</t>
  </si>
  <si>
    <t>WIPRO 680 CE</t>
  </si>
  <si>
    <t>WIPRO 660 CE</t>
  </si>
  <si>
    <t>TATAPOWER 190 PE</t>
  </si>
  <si>
    <t>DELTACORP CE</t>
  </si>
  <si>
    <t>IEX 760 CE</t>
  </si>
  <si>
    <t>INDIAMART 8600 CE</t>
  </si>
  <si>
    <t>MANAPURAM 180 CE</t>
  </si>
  <si>
    <t>BOSCH 16500 CE</t>
  </si>
  <si>
    <t>INDIACEM 200 PE</t>
  </si>
  <si>
    <t>ABBOTT 24000 CE</t>
  </si>
  <si>
    <t>MANAPPURAM 170 CE</t>
  </si>
  <si>
    <t>IEX 630 CE</t>
  </si>
  <si>
    <t>IEX 600 CE</t>
  </si>
  <si>
    <t>GUJGAS 630 CE</t>
  </si>
  <si>
    <t>CADILA 540 PE</t>
  </si>
  <si>
    <t>INDHOTEL 180 CE</t>
  </si>
  <si>
    <t>DLF 400 CE</t>
  </si>
  <si>
    <t xml:space="preserve">CONCOR 700 CE </t>
  </si>
  <si>
    <t>DLF 370 CE</t>
  </si>
  <si>
    <t>ADANIENT CE</t>
  </si>
  <si>
    <t>GMRINF CE</t>
  </si>
  <si>
    <t>INDHOTEL 160 CE</t>
  </si>
  <si>
    <t>ITC 230 CE</t>
  </si>
  <si>
    <t>ZEEL 280 PE</t>
  </si>
  <si>
    <t>SYNGENE 650 CE</t>
  </si>
  <si>
    <t>INDUSTOWER 240 CE</t>
  </si>
  <si>
    <t>CANFINHOME 620 CE</t>
  </si>
  <si>
    <t>INDIAMART 9200 CE</t>
  </si>
  <si>
    <t>BHARTIRTL 670 CE</t>
  </si>
  <si>
    <t>CANFINHOME 600 CE</t>
  </si>
  <si>
    <t>IEX 560 PE</t>
  </si>
  <si>
    <t>INDIAMART 8000</t>
  </si>
  <si>
    <t>BHARTIRTL 650 CE</t>
  </si>
  <si>
    <t>BHARTIRTL 620 CE</t>
  </si>
  <si>
    <t>IBULHSGFI 230 CE</t>
  </si>
  <si>
    <t>TRENT 980 CE</t>
  </si>
  <si>
    <t>STAR 600 CE</t>
  </si>
  <si>
    <t>ADANIENT 1500 CE</t>
  </si>
  <si>
    <t>NAMINDIA 400 CE</t>
  </si>
  <si>
    <t>CADILA 550 PE</t>
  </si>
  <si>
    <t>BIOCON 340 PE</t>
  </si>
  <si>
    <t>BRITANNIA 3960 CE</t>
  </si>
  <si>
    <t>SAIL 120 PE</t>
  </si>
  <si>
    <t>ADANIENT 1480 CE</t>
  </si>
  <si>
    <t>DRREDDY 4500 PE</t>
  </si>
  <si>
    <t>INDUSTOWER 225 CE</t>
  </si>
  <si>
    <t>NAMINDIA 405 CE</t>
  </si>
  <si>
    <t>IRCTC 2700 CE</t>
  </si>
  <si>
    <t>STAR 640 CE</t>
  </si>
  <si>
    <t>VEDL 320 PE</t>
  </si>
  <si>
    <t>MANAPPURAM 165 CE</t>
  </si>
  <si>
    <t>BHARTIARTL 630 CE</t>
  </si>
  <si>
    <t>MANAPPURAM 160 CE</t>
  </si>
  <si>
    <t>EICHERMOTO 2600 CE</t>
  </si>
  <si>
    <t>ESCORT 1260 CE</t>
  </si>
  <si>
    <t>BHARTIARTL 620 CE</t>
  </si>
  <si>
    <t>BHARATFORG</t>
  </si>
  <si>
    <t>MANAPURAM 170 PE</t>
  </si>
  <si>
    <t>BEL 165 CE</t>
  </si>
  <si>
    <t>ADANIENT 1560 CE</t>
  </si>
  <si>
    <t>MANAPPURAM 200 PE</t>
  </si>
  <si>
    <t>RECLTD 155 CE</t>
  </si>
  <si>
    <t>LTI 4700 CE</t>
  </si>
  <si>
    <t>SAIL 135 PE</t>
  </si>
  <si>
    <t>PEL 2500 CE</t>
  </si>
  <si>
    <t>SUNPHARMA 800 CE</t>
  </si>
  <si>
    <t>DEEPAKNTR 2100 CE</t>
  </si>
  <si>
    <t>AARTIND 950</t>
  </si>
  <si>
    <t>MANAPPURAM 210 CE</t>
  </si>
  <si>
    <t>DRREDDY 5100 PE</t>
  </si>
  <si>
    <t>MANAPPURAM 195 CE</t>
  </si>
  <si>
    <t>NAMINDIA 410 CE</t>
  </si>
  <si>
    <t>BHARTIARTL 550 CE</t>
  </si>
  <si>
    <t>SAIL 125 CE</t>
  </si>
  <si>
    <t xml:space="preserve">MANAPPURAM 190 CE </t>
  </si>
  <si>
    <t>DLF 330CE</t>
  </si>
  <si>
    <t>PIIND 33000 CE</t>
  </si>
  <si>
    <t>MINDTREE 2700 CE</t>
  </si>
  <si>
    <t>LT 1600 CE</t>
  </si>
  <si>
    <t>INDHOTEL 150 CE</t>
  </si>
  <si>
    <t>TATACHEM 770 CE</t>
  </si>
  <si>
    <t>FEDERALBANK 85 CE</t>
  </si>
  <si>
    <t>SAIL 130 CE</t>
  </si>
  <si>
    <t>BHEL 65 CE</t>
  </si>
  <si>
    <t>GODREJCP 970 CE</t>
  </si>
  <si>
    <t xml:space="preserve">MANAPPURAM 175 CE </t>
  </si>
  <si>
    <t>TATACHEM 760 CE</t>
  </si>
  <si>
    <t>TATACHEM 730 CE</t>
  </si>
  <si>
    <t>RECLTD 150 CE</t>
  </si>
  <si>
    <t xml:space="preserve">MANAPPURAM 165 CE </t>
  </si>
  <si>
    <t>KOTAKBANK 1700</t>
  </si>
  <si>
    <t>GMRINFRA 33 CE</t>
  </si>
  <si>
    <t>GUJGAS 690 CE</t>
  </si>
  <si>
    <t>GMRINFRA 30 CE</t>
  </si>
  <si>
    <t>SAIL 125 PE</t>
  </si>
  <si>
    <t>TATAPOWER 120 CE</t>
  </si>
  <si>
    <t>ADANIPORT 780 PE</t>
  </si>
  <si>
    <t>TATAMOTO 350 PE</t>
  </si>
  <si>
    <t>ADANIENT 1620 CE</t>
  </si>
  <si>
    <t>BHEL 75 CE</t>
  </si>
  <si>
    <t>JINDALSTEL 400 PE</t>
  </si>
  <si>
    <t>ADANIENT 1420 CE</t>
  </si>
  <si>
    <t>SAIL 120 CE</t>
  </si>
  <si>
    <t>ADANIENT 1320 CE</t>
  </si>
  <si>
    <t>ADANIENT 1300 PE</t>
  </si>
  <si>
    <t>ADANIENT 1280 CE</t>
  </si>
  <si>
    <t>ASHOKLEY 120 CE</t>
  </si>
  <si>
    <t>APOLLOTYRE 220 CE</t>
  </si>
  <si>
    <t>IDFCFIRST 55 CE</t>
  </si>
  <si>
    <t>ADANIENT 1360 CE</t>
  </si>
  <si>
    <t>TATACHEM 710 CE</t>
  </si>
  <si>
    <t>JINDALSTEL 450 CE</t>
  </si>
  <si>
    <t>ADANIENT 1220 CE</t>
  </si>
  <si>
    <t>JINDALSTEL 440 PE</t>
  </si>
  <si>
    <t>TATACHEM 710CE</t>
  </si>
  <si>
    <t>CADILA 640 CE</t>
  </si>
  <si>
    <t>BHEL 70CE</t>
  </si>
  <si>
    <t>BHEL 68 CE</t>
  </si>
  <si>
    <t>CADILA 620 CE</t>
  </si>
  <si>
    <t>BHEL 55 CE</t>
  </si>
  <si>
    <t>JINDALSTEL 470 CE</t>
  </si>
  <si>
    <t>JSWSTEEL 740 CE</t>
  </si>
  <si>
    <t>JINDALSTEL 440 CE</t>
  </si>
  <si>
    <t>IDFCFIRST 50 CE</t>
  </si>
  <si>
    <t>BHEL 50 CE</t>
  </si>
  <si>
    <t>ADANIENT 1300 CE</t>
  </si>
  <si>
    <t>ADANIENT 1180 CE</t>
  </si>
  <si>
    <t>JINDALSTEL 440CE</t>
  </si>
  <si>
    <t>APOLLOTYRE 215 CE</t>
  </si>
  <si>
    <t>MINDTREE 2060 CE</t>
  </si>
  <si>
    <t>JINDALSTEL 420CE</t>
  </si>
  <si>
    <t>BEL 120 CE</t>
  </si>
  <si>
    <t>JINDALSTEL 410CE</t>
  </si>
  <si>
    <t>ADANIENT 1140 CE</t>
  </si>
  <si>
    <t>CADILA 500 CE</t>
  </si>
  <si>
    <t>WIPRO 440CE</t>
  </si>
  <si>
    <t>TATACHEM 820 CE</t>
  </si>
  <si>
    <t>ASHOKLEY 120CE</t>
  </si>
  <si>
    <t>MINDTREE 2160 CE</t>
  </si>
  <si>
    <t>TATACHEM 780 CE</t>
  </si>
  <si>
    <t>ADANIENT 1040 CE</t>
  </si>
  <si>
    <t>JINDALSTEL 330CE</t>
  </si>
  <si>
    <t>CONCOR 570 CE</t>
  </si>
  <si>
    <t>ADANIENT 1060 CE</t>
  </si>
  <si>
    <t>ADANIENT 1000 CE</t>
  </si>
  <si>
    <t>ADANIENT 900 CE</t>
  </si>
  <si>
    <t>APOLLOTYRE 215 PE</t>
  </si>
  <si>
    <t>ASHOKLEY 120PE</t>
  </si>
  <si>
    <t>APOLLOTYRE 230 PE</t>
  </si>
  <si>
    <t>COFORGE 3000 CE</t>
  </si>
  <si>
    <t>COFORGE 2900 CE</t>
  </si>
  <si>
    <t>TATAPOWER 110 PE</t>
  </si>
  <si>
    <t>TATAPOWER 114 CE</t>
  </si>
  <si>
    <t>DEEPAKNTR 1620 CE</t>
  </si>
  <si>
    <t>ADANIENT 920 CE</t>
  </si>
  <si>
    <t>JINDALSTEEL 330 PE</t>
  </si>
  <si>
    <t>DEEPAKNTR 1700 CE</t>
  </si>
  <si>
    <t>TATACHEM 750 CE</t>
  </si>
  <si>
    <t>TATAMOTO 350CE</t>
  </si>
  <si>
    <t>BEL 150 CE</t>
  </si>
  <si>
    <t>TATACHEM 740 CE</t>
  </si>
  <si>
    <t>TATAMOTO 330CE</t>
  </si>
  <si>
    <t>TATACHEM 700 CE</t>
  </si>
  <si>
    <t>IDFCFIRST 60 CE</t>
  </si>
  <si>
    <t>IDFCFIRST 53 CE</t>
  </si>
  <si>
    <t>TATAPOWER 90 CE</t>
  </si>
  <si>
    <t>JINDALSTEL320 CE</t>
  </si>
  <si>
    <t>MOTHERSUMI 210 CE</t>
  </si>
  <si>
    <t>ADANIENT 730 CE</t>
  </si>
  <si>
    <t>MOTHERSUMI 185 CE</t>
  </si>
  <si>
    <t>TATACHEM 560 CE</t>
  </si>
  <si>
    <t>PEL 1600 CE</t>
  </si>
  <si>
    <t>DLF 320 CE</t>
  </si>
  <si>
    <t>HAVELL 11400 CE</t>
  </si>
  <si>
    <t>APOLLOTYRE 255 CE</t>
  </si>
  <si>
    <t>BEL 140 CE</t>
  </si>
  <si>
    <t xml:space="preserve">INDUSINDBK 1520 CALL OPTION </t>
  </si>
  <si>
    <t>TATAMO 315 CE</t>
  </si>
  <si>
    <t>DLF 280 CE</t>
  </si>
  <si>
    <t>TVSMOTO 590 CE</t>
  </si>
  <si>
    <t>TATASTEEL  6900PE</t>
  </si>
  <si>
    <t>HAVELL 1200 CE</t>
  </si>
  <si>
    <t>HAVELL 1140 CE</t>
  </si>
  <si>
    <t>APOLLOTYRE 227.50 CE</t>
  </si>
  <si>
    <t>TATAMOTO 280 CE</t>
  </si>
  <si>
    <t>TATAMOTO 270 CE</t>
  </si>
  <si>
    <t>TATAMOTO 250 CE</t>
  </si>
  <si>
    <t>TATAMOTO 245 CE</t>
  </si>
  <si>
    <t>JINDALSTEL 290 CE</t>
  </si>
  <si>
    <t>IBULHSGFI 215 PE</t>
  </si>
  <si>
    <t>JINDALSTEL 300 CE</t>
  </si>
  <si>
    <t>TATAMO 240 CE</t>
  </si>
  <si>
    <t>WIPRO 440 CE</t>
  </si>
  <si>
    <t>TATACHEM 540 CE</t>
  </si>
  <si>
    <t>TATACHEM 510 CE</t>
  </si>
  <si>
    <t>TATAMO 230 CE</t>
  </si>
  <si>
    <t>TATAMO 195 CE</t>
  </si>
  <si>
    <t>JINDALSTEL300 CE</t>
  </si>
  <si>
    <t>JINDALSTEL CE</t>
  </si>
  <si>
    <t>ASHOKLEY 100 CE</t>
  </si>
  <si>
    <t>TATAMOTO 200 CE</t>
  </si>
  <si>
    <t>JINDALSTEL 280PE</t>
  </si>
  <si>
    <t>JINDALSTEL 280CE</t>
  </si>
  <si>
    <t>BEL 125 CALL</t>
  </si>
  <si>
    <t>SAIL 75 CE</t>
  </si>
  <si>
    <t>SAIL 70 CE</t>
  </si>
  <si>
    <t>EICHERMOTO 2550 CE</t>
  </si>
  <si>
    <t>ADANIENT 470 CE</t>
  </si>
  <si>
    <t>ADANIENT 460 CE</t>
  </si>
  <si>
    <t>APOLLOTYRE  165 PE</t>
  </si>
  <si>
    <t>APOLLOTYRE  190 PE</t>
  </si>
  <si>
    <t>HAVELL 900 CE</t>
  </si>
  <si>
    <t>JINDALSTEL 280 CE</t>
  </si>
  <si>
    <t>JINDALSTEL 265 CE</t>
  </si>
  <si>
    <t>APOLLOTYRE 190 CE</t>
  </si>
  <si>
    <t>BANDHANANK 440 CE</t>
  </si>
  <si>
    <t>TATACHEM 500PE</t>
  </si>
  <si>
    <t>MOTHERSUMI 155 CE</t>
  </si>
  <si>
    <t>ASHOKLEY 90 CE</t>
  </si>
  <si>
    <t>TATAPOWER 70 PE</t>
  </si>
  <si>
    <t>TATAPOWER 64 CE</t>
  </si>
  <si>
    <t xml:space="preserve">MANAPPURAM 175CE </t>
  </si>
  <si>
    <t>TATASTEEL  600 CE</t>
  </si>
  <si>
    <t>ADANIPORT 400 CE</t>
  </si>
  <si>
    <t xml:space="preserve">MANAPPURAM 170CE </t>
  </si>
  <si>
    <t xml:space="preserve">MANAPPURAM 165CE </t>
  </si>
  <si>
    <t>BOSCH13500CE</t>
  </si>
  <si>
    <t>JINDALSTEL 240CE</t>
  </si>
  <si>
    <t>BANKNIFTY 28800 PE</t>
  </si>
  <si>
    <t>M&amp;M 720CE</t>
  </si>
  <si>
    <t xml:space="preserve">18 NOV 2020 </t>
  </si>
  <si>
    <t>APOLLOTYRE 170 CE</t>
  </si>
  <si>
    <t>TATAMOTO 160 CE</t>
  </si>
  <si>
    <t xml:space="preserve">17 NOV 2020 </t>
  </si>
  <si>
    <t>TATASTEEL 510 CE</t>
  </si>
  <si>
    <t xml:space="preserve">11 NOV 2020 </t>
  </si>
  <si>
    <t>JSWSTEEL 350 CE</t>
  </si>
  <si>
    <t xml:space="preserve">10 NOV 2020 </t>
  </si>
  <si>
    <t>SRT 860CE</t>
  </si>
  <si>
    <t xml:space="preserve">04 NOV 2020 </t>
  </si>
  <si>
    <t>BHARTIARTL 450 PE</t>
  </si>
  <si>
    <t xml:space="preserve">02 NOV 2020 </t>
  </si>
  <si>
    <t>BHARTIARTL 440 CE</t>
  </si>
  <si>
    <t xml:space="preserve">30 OCT 2020 </t>
  </si>
  <si>
    <t>ADANIENT 350 CE</t>
  </si>
  <si>
    <t xml:space="preserve">29 OCT 2020 </t>
  </si>
  <si>
    <t>DLF 150 CE</t>
  </si>
  <si>
    <t>ADANIENT 320 CE</t>
  </si>
  <si>
    <t xml:space="preserve">MUTHOOTFI 1200 CE </t>
  </si>
  <si>
    <t xml:space="preserve">23 OCT 2020 </t>
  </si>
  <si>
    <t>ASHOKLEY 75 CE</t>
  </si>
  <si>
    <t xml:space="preserve">22 OCT 2020 </t>
  </si>
  <si>
    <t>APOLLOTYRE 140 CE</t>
  </si>
  <si>
    <t>JINDALSTEL 210 CE</t>
  </si>
  <si>
    <t xml:space="preserve">21 OCT 2020 </t>
  </si>
  <si>
    <t>APOLLOTYRE 135CE</t>
  </si>
  <si>
    <t xml:space="preserve">20 OCT 2020 </t>
  </si>
  <si>
    <t xml:space="preserve">19 OCT 2020 </t>
  </si>
  <si>
    <t>VEDL 95 CE</t>
  </si>
  <si>
    <t xml:space="preserve">15 OCT 2020 </t>
  </si>
  <si>
    <t>BHARTIARTL 410 PE</t>
  </si>
  <si>
    <t xml:space="preserve">14 OCT 2020 </t>
  </si>
  <si>
    <t>COFORGE 2700 CE</t>
  </si>
  <si>
    <t xml:space="preserve">13 OCT 2020 </t>
  </si>
  <si>
    <t xml:space="preserve">12 OCT 2020 </t>
  </si>
  <si>
    <t>TATAMOTO 135 PE</t>
  </si>
  <si>
    <t>TATACONSUME 480 CE</t>
  </si>
  <si>
    <t xml:space="preserve">09 OCT 2020 </t>
  </si>
  <si>
    <t>ZEEL 200 PE</t>
  </si>
  <si>
    <t xml:space="preserve">08 OCT 2020 </t>
  </si>
  <si>
    <t>ESCORT 1260 PE</t>
  </si>
  <si>
    <t xml:space="preserve">07 OCT 2020 </t>
  </si>
  <si>
    <t>ADANIENT 330CE</t>
  </si>
  <si>
    <t>ZEEL 220PE</t>
  </si>
  <si>
    <t xml:space="preserve">05 OCT 2020 </t>
  </si>
  <si>
    <t>ADANIENT 310 CE</t>
  </si>
  <si>
    <t>MUTHOOTFI 1160 CE</t>
  </si>
  <si>
    <t xml:space="preserve">01 OCT 2020 </t>
  </si>
  <si>
    <t>ZEEL 215 CE</t>
  </si>
  <si>
    <t xml:space="preserve">28 SEP 2020 </t>
  </si>
  <si>
    <t xml:space="preserve">25 SEP 2020 </t>
  </si>
  <si>
    <t>BHARTUARTL 440CE</t>
  </si>
  <si>
    <t xml:space="preserve">23 SEP 2020 </t>
  </si>
  <si>
    <t>ADANIENT 280 CE</t>
  </si>
  <si>
    <t xml:space="preserve">22 SEP 2020 </t>
  </si>
  <si>
    <t>MTHOOT 1000PE</t>
  </si>
  <si>
    <t>HINDALCO 170 PE</t>
  </si>
  <si>
    <t xml:space="preserve">21 SEP 2020 </t>
  </si>
  <si>
    <t>IBULHSGFI 160 PE</t>
  </si>
  <si>
    <t>ESCORT 1220PE</t>
  </si>
  <si>
    <t xml:space="preserve">18 SEP 2020 </t>
  </si>
  <si>
    <t>DRREDDY 5000CE</t>
  </si>
  <si>
    <t xml:space="preserve">17 SEP 2020 </t>
  </si>
  <si>
    <t>ASHOKLEY 78CE</t>
  </si>
  <si>
    <t xml:space="preserve">16 SEP 2020 </t>
  </si>
  <si>
    <t>ASHOKLEY 75CE</t>
  </si>
  <si>
    <t xml:space="preserve">15 SEP 2020 </t>
  </si>
  <si>
    <t>SIEMENS 1280 CE</t>
  </si>
  <si>
    <t xml:space="preserve">14 SEP 2020 </t>
  </si>
  <si>
    <t>ESCORT 1220CE</t>
  </si>
  <si>
    <t xml:space="preserve">MANAPPURAM 155 CE </t>
  </si>
  <si>
    <t xml:space="preserve">11 SEP 2020 </t>
  </si>
  <si>
    <t xml:space="preserve">MANAPPURAM 150 CE </t>
  </si>
  <si>
    <t xml:space="preserve">10 SEP 2020 </t>
  </si>
  <si>
    <t>ADANNIENT 300CE</t>
  </si>
  <si>
    <t xml:space="preserve">9 SEP 2020 </t>
  </si>
  <si>
    <t>APLLOTYRE 115PE</t>
  </si>
  <si>
    <t xml:space="preserve">8 SEP 2020 </t>
  </si>
  <si>
    <t>BHARTIARTL 520PE</t>
  </si>
  <si>
    <t>ESCORT 1160 CE</t>
  </si>
  <si>
    <t>APLLOTYRE 120PE</t>
  </si>
  <si>
    <t>TATACONSUME 550PE</t>
  </si>
  <si>
    <t xml:space="preserve">7 SEP 2020 </t>
  </si>
  <si>
    <t>BHARTIARTL 530PE</t>
  </si>
  <si>
    <t xml:space="preserve">4 SEP 2020 </t>
  </si>
  <si>
    <t>ADANIENT 290CE</t>
  </si>
  <si>
    <t xml:space="preserve">TATAMTOR 150CE </t>
  </si>
  <si>
    <t>TATACONSUME 580 CE</t>
  </si>
  <si>
    <t xml:space="preserve">3 SEP 2020 </t>
  </si>
  <si>
    <t>TATACONSUME 560 CE</t>
  </si>
  <si>
    <t>JINDALSTEEL 220 CE</t>
  </si>
  <si>
    <t xml:space="preserve">1 SEP 2020 </t>
  </si>
  <si>
    <t>ESCORT 11400CE</t>
  </si>
  <si>
    <t xml:space="preserve">31 AUG 2020 </t>
  </si>
  <si>
    <t>JINDALSTEEL 215PE</t>
  </si>
  <si>
    <t xml:space="preserve">28 AUG 2020 </t>
  </si>
  <si>
    <t>FEDERALBANK 60CE</t>
  </si>
  <si>
    <t xml:space="preserve">27 AUG 2020 </t>
  </si>
  <si>
    <t>APOLLOTYRE</t>
  </si>
  <si>
    <t xml:space="preserve">26 AUG 2020 </t>
  </si>
  <si>
    <t>TATACONSUME 550 CE</t>
  </si>
  <si>
    <t xml:space="preserve">25 AUG 2020 </t>
  </si>
  <si>
    <t>TATACHEM 330CE</t>
  </si>
  <si>
    <t xml:space="preserve">24 AUG 2020 </t>
  </si>
  <si>
    <t>EICHERMOT 2300CE</t>
  </si>
  <si>
    <t xml:space="preserve">20 AUG 2020 </t>
  </si>
  <si>
    <t>TATACONSUME 540 CE</t>
  </si>
  <si>
    <t xml:space="preserve">19 AUG 2020 </t>
  </si>
  <si>
    <t>ADANIENT 220CE</t>
  </si>
  <si>
    <t xml:space="preserve">18 AUG 2020 </t>
  </si>
  <si>
    <t xml:space="preserve">14 AUG 2020 </t>
  </si>
  <si>
    <t xml:space="preserve">JINDALSTEEL 215CE </t>
  </si>
  <si>
    <t xml:space="preserve">12 AUG 2020 </t>
  </si>
  <si>
    <t>TATACONSUME 520 CE</t>
  </si>
  <si>
    <t xml:space="preserve">11 AUG 2020 </t>
  </si>
  <si>
    <t xml:space="preserve">JINDALSTEEL 210CE </t>
  </si>
  <si>
    <t xml:space="preserve">10 AUG 2020 </t>
  </si>
  <si>
    <t xml:space="preserve">TATACONSUME 520 CE </t>
  </si>
  <si>
    <t xml:space="preserve">06 AUG 2020 </t>
  </si>
  <si>
    <t xml:space="preserve">TATACONSUME 460 CE </t>
  </si>
  <si>
    <t xml:space="preserve">05 AUG 2020 </t>
  </si>
  <si>
    <t>TATAMOTO 110 CE</t>
  </si>
  <si>
    <t xml:space="preserve">JINDALSTEL 200 CE </t>
  </si>
  <si>
    <t xml:space="preserve">ADANIPORT  320 CE </t>
  </si>
  <si>
    <t xml:space="preserve">04 AUG 2020 </t>
  </si>
  <si>
    <t xml:space="preserve">APLLOTYRE 110 CE </t>
  </si>
  <si>
    <t xml:space="preserve">03 AUG 2020 </t>
  </si>
  <si>
    <t xml:space="preserve">JINDALSTEL 190 CE </t>
  </si>
  <si>
    <t xml:space="preserve">18 JUN 2020 </t>
  </si>
  <si>
    <t xml:space="preserve">BAJFINANCE 2500 CALL OPTION </t>
  </si>
  <si>
    <t xml:space="preserve">17 JUN 2020 </t>
  </si>
  <si>
    <t xml:space="preserve">ICICIBANK 350 CALL OPTION </t>
  </si>
  <si>
    <t xml:space="preserve">CHOLAFIN 170 CALL OPTION </t>
  </si>
  <si>
    <t xml:space="preserve">AUROPHARMA 780 CALL OPTION </t>
  </si>
  <si>
    <t xml:space="preserve">16 JUN 2020 </t>
  </si>
  <si>
    <t xml:space="preserve">MUTHOOTFIN 1000 CALL OPTION </t>
  </si>
  <si>
    <t xml:space="preserve">10 JUN 2020 </t>
  </si>
  <si>
    <t xml:space="preserve">TCS 2100 CALL OPTION </t>
  </si>
  <si>
    <t xml:space="preserve">9 JUN 2020 </t>
  </si>
  <si>
    <t xml:space="preserve">DRREDDY 4100 CALL OPTION </t>
  </si>
  <si>
    <t xml:space="preserve">4 JUN 2020 </t>
  </si>
  <si>
    <t xml:space="preserve">INDIGO 1100 CALL OPTION </t>
  </si>
  <si>
    <t xml:space="preserve">2 JUN 2020 </t>
  </si>
  <si>
    <t xml:space="preserve">LICHSGFIN 260 CALL OPTION </t>
  </si>
  <si>
    <t xml:space="preserve">1 JUN 2020 </t>
  </si>
  <si>
    <t xml:space="preserve"> TCS 2000 CALL OPTION </t>
  </si>
  <si>
    <t xml:space="preserve">29 MAY 2020 </t>
  </si>
  <si>
    <t xml:space="preserve">HCLTECH 540 CALL OPTION </t>
  </si>
  <si>
    <t xml:space="preserve">22 MAY 2020 </t>
  </si>
  <si>
    <t xml:space="preserve">ULTRACEMCO 3600 CALL OPTION </t>
  </si>
  <si>
    <t xml:space="preserve">TCS 2000 CALL OPTION </t>
  </si>
  <si>
    <t xml:space="preserve">21 MAY 2020 </t>
  </si>
  <si>
    <t xml:space="preserve">BHARATFORG 280 CALL OPTION </t>
  </si>
  <si>
    <t xml:space="preserve">MCDOWELL-N 600 CALL OPTION </t>
  </si>
  <si>
    <t xml:space="preserve">20 MAY 2020 </t>
  </si>
  <si>
    <t xml:space="preserve">MCDOWELL-N 560 CALL OPTION </t>
  </si>
  <si>
    <t xml:space="preserve">19 MAY 2020 </t>
  </si>
  <si>
    <t xml:space="preserve">BALKRISIND 960 CALL OPTION </t>
  </si>
  <si>
    <t xml:space="preserve">18 MAY 2020 </t>
  </si>
  <si>
    <t xml:space="preserve">SRF 3500 PUT OPTION </t>
  </si>
  <si>
    <t xml:space="preserve">15 MAY 2020 </t>
  </si>
  <si>
    <t xml:space="preserve">APOLLOHOSP 1320 CALL OPTION </t>
  </si>
  <si>
    <t xml:space="preserve">13 MAY 2020 </t>
  </si>
  <si>
    <t xml:space="preserve">BATAINDIA 1360 CALL OPTION </t>
  </si>
  <si>
    <t xml:space="preserve">12 MAY 2020 </t>
  </si>
  <si>
    <t xml:space="preserve">AUROPHARMA 680 CALL OPTION </t>
  </si>
  <si>
    <t xml:space="preserve">11 MAY 2020 </t>
  </si>
  <si>
    <t xml:space="preserve">8 MAY 2020 </t>
  </si>
  <si>
    <t xml:space="preserve">JUBLFOOD 1600 CALL OPTION </t>
  </si>
  <si>
    <t xml:space="preserve">7 MAY 2020 </t>
  </si>
  <si>
    <t xml:space="preserve">M&amp;M 400 CALL OPTION </t>
  </si>
  <si>
    <t xml:space="preserve">RELIANCE 1500 CALL OPTION </t>
  </si>
  <si>
    <t xml:space="preserve">6 MAY 2020 </t>
  </si>
  <si>
    <t xml:space="preserve">ESCORTS 740 CALL OPTION </t>
  </si>
  <si>
    <t xml:space="preserve">30 APR 2020 </t>
  </si>
  <si>
    <t xml:space="preserve">RELIANCE 1460 CALL OPTION </t>
  </si>
  <si>
    <t xml:space="preserve">29 APR 2020 </t>
  </si>
  <si>
    <t xml:space="preserve">JUBLFOOD 1550 CALL OPTION </t>
  </si>
  <si>
    <t xml:space="preserve">28 APR 2020 </t>
  </si>
  <si>
    <t xml:space="preserve">BAJFINANCE 2100 CALL OPTION </t>
  </si>
  <si>
    <t xml:space="preserve">SRF 3700 CALL OPTION </t>
  </si>
  <si>
    <t xml:space="preserve">27 APR 2020 </t>
  </si>
  <si>
    <t xml:space="preserve">PEL 900 CALL OPTION </t>
  </si>
  <si>
    <t xml:space="preserve">24 APR 2020 </t>
  </si>
  <si>
    <t xml:space="preserve">SUNPHARMA 480 CALL OPTION </t>
  </si>
  <si>
    <t xml:space="preserve">22 APR 2020 </t>
  </si>
  <si>
    <t xml:space="preserve">ASIANPAINT 1760 CALL OPTION </t>
  </si>
  <si>
    <t xml:space="preserve">21 APR 2020 </t>
  </si>
  <si>
    <t xml:space="preserve">BAJFINANCE 2100 PUT OPTION </t>
  </si>
  <si>
    <t xml:space="preserve">16 APR 2020 </t>
  </si>
  <si>
    <t xml:space="preserve">JUBLFOOD 1500 CALL OPTION </t>
  </si>
  <si>
    <t xml:space="preserve">15 APR 2020 </t>
  </si>
  <si>
    <t xml:space="preserve">PEL 1000 CALL OPTION </t>
  </si>
  <si>
    <t xml:space="preserve">HINDUNILVR 2500 CALL OPTION </t>
  </si>
  <si>
    <t xml:space="preserve">9 APR 2020 </t>
  </si>
  <si>
    <t xml:space="preserve">TITAN 1000 CALL OPTION </t>
  </si>
  <si>
    <t xml:space="preserve">8 APR 2020 </t>
  </si>
  <si>
    <t xml:space="preserve">APOLLOHOSP 1300 CALL OPTION </t>
  </si>
  <si>
    <t xml:space="preserve">7 APR 2020 </t>
  </si>
  <si>
    <t xml:space="preserve">DRREDDY 3350 CALL OPTION </t>
  </si>
  <si>
    <t xml:space="preserve">3 APR 2020 </t>
  </si>
  <si>
    <t xml:space="preserve">BIOCON 300 CALL OPTION </t>
  </si>
  <si>
    <t xml:space="preserve">31 MAR 2020 </t>
  </si>
  <si>
    <t xml:space="preserve">DRREDDY 3150 CALL OPTION </t>
  </si>
  <si>
    <t xml:space="preserve">30 MAR 2020 </t>
  </si>
  <si>
    <t xml:space="preserve">DRREDDY 3100 CALL OPTION </t>
  </si>
  <si>
    <t xml:space="preserve">25 MAR 2020 </t>
  </si>
  <si>
    <t xml:space="preserve">HINDUNILVR 2100 CALL OPTION </t>
  </si>
  <si>
    <t xml:space="preserve">24 MAR 2020 </t>
  </si>
  <si>
    <t xml:space="preserve">PIDILITIND 1400 CALL OPTION </t>
  </si>
  <si>
    <t xml:space="preserve">BIOCON 270 CALL OPTION </t>
  </si>
  <si>
    <t xml:space="preserve">20 MAR 2020 </t>
  </si>
  <si>
    <t xml:space="preserve">JUBLFOOD 1250 CALL OPTION </t>
  </si>
  <si>
    <t xml:space="preserve">19 MAR 2020 </t>
  </si>
  <si>
    <t xml:space="preserve">18 MAR 2020 </t>
  </si>
  <si>
    <t xml:space="preserve">UPL 340 PUT OPTION </t>
  </si>
  <si>
    <t xml:space="preserve">17 MAR 2020 </t>
  </si>
  <si>
    <t xml:space="preserve">PIDILITIND 1580 CALL OPTION </t>
  </si>
  <si>
    <t xml:space="preserve">ASIANPAINT 1780 CALL OPTION </t>
  </si>
  <si>
    <t xml:space="preserve">16 MAR 2020 </t>
  </si>
  <si>
    <t xml:space="preserve">BHARATFORG 380 CALL OPTION </t>
  </si>
  <si>
    <t xml:space="preserve">12 MAR 2020 </t>
  </si>
  <si>
    <t xml:space="preserve">SRTRANSFIN 900 PUT OPTION </t>
  </si>
  <si>
    <t xml:space="preserve">11 MAR 2020 </t>
  </si>
  <si>
    <t xml:space="preserve">PIDILITIND 1660 CALL OPTION </t>
  </si>
  <si>
    <t xml:space="preserve">9 MAR 2020 </t>
  </si>
  <si>
    <t xml:space="preserve">SIEMENS 1300 PUT OPTION </t>
  </si>
  <si>
    <t xml:space="preserve">5 MAR 2020 </t>
  </si>
  <si>
    <t xml:space="preserve">JUBLFOOD 1650 CALL OPTION </t>
  </si>
  <si>
    <t xml:space="preserve">ASIANPAINT 1900 CALL OPTION </t>
  </si>
  <si>
    <t xml:space="preserve">3 MAR 2020 </t>
  </si>
  <si>
    <t xml:space="preserve">BATAINDIA 1600 PUT OPTION </t>
  </si>
  <si>
    <t xml:space="preserve">NIITTECH 1900 CALL OPTION </t>
  </si>
  <si>
    <t xml:space="preserve">PEL 1400 CALL OPTION </t>
  </si>
  <si>
    <t xml:space="preserve">2 MAR 2020 </t>
  </si>
  <si>
    <t xml:space="preserve">28 FEB 2020 </t>
  </si>
  <si>
    <t xml:space="preserve">IBULHSGFIN 300 PUT OPTION </t>
  </si>
  <si>
    <t xml:space="preserve">26 FEB 2020 </t>
  </si>
  <si>
    <t xml:space="preserve">AMBUJACEM 200 CALL OPTION </t>
  </si>
  <si>
    <t xml:space="preserve">25 FEB 2020 </t>
  </si>
  <si>
    <t xml:space="preserve">SRTRANSFIN 1320 CALL OPTION </t>
  </si>
  <si>
    <t xml:space="preserve">24 FEB 2020 </t>
  </si>
  <si>
    <t xml:space="preserve">HAVELLS 630 CALL OPTION </t>
  </si>
  <si>
    <t xml:space="preserve">SRTRANSFIN 1340 CALL OPTION </t>
  </si>
  <si>
    <t xml:space="preserve">20 FEB 2020 </t>
  </si>
  <si>
    <t xml:space="preserve">MUTHOOTFIN 880 CALL OPTION </t>
  </si>
  <si>
    <t xml:space="preserve">19 FEB 2020 </t>
  </si>
  <si>
    <t xml:space="preserve">JUBLFOOD 1850 CALL OPTION </t>
  </si>
  <si>
    <t xml:space="preserve">18 FEB 2020 </t>
  </si>
  <si>
    <t xml:space="preserve">INDIGO 1460 CALL OPTION </t>
  </si>
  <si>
    <t xml:space="preserve">17 FEB 2020 </t>
  </si>
  <si>
    <t xml:space="preserve">TCS 2200 CALL OPTION </t>
  </si>
  <si>
    <t xml:space="preserve">TITAN 1300 CALL OPTION </t>
  </si>
  <si>
    <t xml:space="preserve">14 FEB 2020 </t>
  </si>
  <si>
    <t xml:space="preserve">TATAGLOBAL 400 CALL OPTION </t>
  </si>
  <si>
    <t xml:space="preserve">DIVISLAB 2180 CALL OPTION </t>
  </si>
  <si>
    <t xml:space="preserve">13 FEB 2020 </t>
  </si>
  <si>
    <t xml:space="preserve">MCDOWELL-N 690 CALL OPTION </t>
  </si>
  <si>
    <t xml:space="preserve">12 FEB 2020 </t>
  </si>
  <si>
    <t xml:space="preserve">ICICIBANK 540 CALL OPTION </t>
  </si>
  <si>
    <t xml:space="preserve">11 FEB 2020 </t>
  </si>
  <si>
    <t xml:space="preserve">ADANIPORTS 370 CALL OPTION </t>
  </si>
  <si>
    <t xml:space="preserve">SRTRANSFIN 1220 CALL OPTION </t>
  </si>
  <si>
    <t xml:space="preserve">10 FEB 2020 </t>
  </si>
  <si>
    <t xml:space="preserve">BALKRISIND 1100 CALL OPTION </t>
  </si>
  <si>
    <t xml:space="preserve">7 FEB 2020 </t>
  </si>
  <si>
    <t xml:space="preserve">AXISBANK 740 CALL OPTION </t>
  </si>
  <si>
    <t xml:space="preserve">ULTRACEMCO 4500 CALL OPTION </t>
  </si>
  <si>
    <t xml:space="preserve">6 FEB 2020 </t>
  </si>
  <si>
    <t xml:space="preserve">BAJAJFINSV 9700 CALL OPTION </t>
  </si>
  <si>
    <t xml:space="preserve">5 FEB 2020 </t>
  </si>
  <si>
    <t>SRTRANSFIN-1100CALL OPTION</t>
  </si>
  <si>
    <t xml:space="preserve">UBL 1320 CALL OPTION </t>
  </si>
  <si>
    <t xml:space="preserve">4 JAN 2020 </t>
  </si>
  <si>
    <t xml:space="preserve">DRREDDY 3200 CALL OPTION </t>
  </si>
  <si>
    <t xml:space="preserve">3 FEB 2020 </t>
  </si>
  <si>
    <t xml:space="preserve">JUBLFOOD 1900 CALL OPTION </t>
  </si>
  <si>
    <t xml:space="preserve">BAJFINANCE 4400 CALL OPTION </t>
  </si>
  <si>
    <t xml:space="preserve">31 JAN 2020 </t>
  </si>
  <si>
    <t xml:space="preserve">ASIANPAINT 1820 CALL OPTION </t>
  </si>
  <si>
    <t xml:space="preserve">30 JAN 2020 </t>
  </si>
  <si>
    <t>JUBLFOOD 1820 CALL OPTION (FEB</t>
  </si>
  <si>
    <t xml:space="preserve">29 JAN 2020 </t>
  </si>
  <si>
    <t xml:space="preserve">BAJFINANCE 4300 CALL OPTION </t>
  </si>
  <si>
    <t xml:space="preserve">27 JAN 2020 </t>
  </si>
  <si>
    <t xml:space="preserve">24 JAN 2020 </t>
  </si>
  <si>
    <t xml:space="preserve">VOLTAS 720 CALL OPTION </t>
  </si>
  <si>
    <t xml:space="preserve">ULTRACEMCO 4550 CALL OPTION </t>
  </si>
  <si>
    <t xml:space="preserve">23 JAN 2020 </t>
  </si>
  <si>
    <t xml:space="preserve">ESCORTS 700 CALL OPTION </t>
  </si>
  <si>
    <t xml:space="preserve">ACC 1540 CALL OPTION </t>
  </si>
  <si>
    <t xml:space="preserve">22 JAN 2020 </t>
  </si>
  <si>
    <t xml:space="preserve">GRASIM 780 CALL OPTION </t>
  </si>
  <si>
    <t xml:space="preserve">21 JAN 2020 </t>
  </si>
  <si>
    <t xml:space="preserve">MINDTREE 900 CALL OPTION </t>
  </si>
  <si>
    <t xml:space="preserve">20 JAN 2020 </t>
  </si>
  <si>
    <t xml:space="preserve">17 JAN 2020 </t>
  </si>
  <si>
    <t xml:space="preserve">GLENMARK 360 CALL OPTION </t>
  </si>
  <si>
    <t xml:space="preserve">16 JAN 2020 </t>
  </si>
  <si>
    <t xml:space="preserve">ADANIPORTS 390 CALL OPTION </t>
  </si>
  <si>
    <t xml:space="preserve">15 JAN 2020 </t>
  </si>
  <si>
    <t xml:space="preserve">APOLLOHOSP 1500 CALL OPTION </t>
  </si>
  <si>
    <t xml:space="preserve">14 JAN 2020 </t>
  </si>
  <si>
    <t xml:space="preserve">UBL 1300 CALL OPTION </t>
  </si>
  <si>
    <t xml:space="preserve">13 JAN 2020 </t>
  </si>
  <si>
    <t xml:space="preserve">TECHM 780 CALL OPTION </t>
  </si>
  <si>
    <t xml:space="preserve">10 JAN 2020 </t>
  </si>
  <si>
    <t xml:space="preserve">9 JAN 2020 </t>
  </si>
  <si>
    <t xml:space="preserve">BHARATFORG 500 CALL OPTION </t>
  </si>
  <si>
    <t xml:space="preserve">UPL 610 CALL OPTION </t>
  </si>
  <si>
    <t xml:space="preserve">8 JAN 2020 </t>
  </si>
  <si>
    <t xml:space="preserve">ULTRACEMCO 4300 CALL OPTION </t>
  </si>
  <si>
    <t xml:space="preserve">7 JAN 2020 </t>
  </si>
  <si>
    <t xml:space="preserve">UPL 600 CALL OPTION </t>
  </si>
  <si>
    <t xml:space="preserve">3 JAN 2020 </t>
  </si>
  <si>
    <t xml:space="preserve">HCLTECH 580 CALL OPTION </t>
  </si>
  <si>
    <t xml:space="preserve">2 JAN 2020 </t>
  </si>
  <si>
    <t xml:space="preserve">IBULHSGFIN 320 CALL OPTION </t>
  </si>
  <si>
    <t xml:space="preserve">TATASTEEL 480 CALL OPTION </t>
  </si>
  <si>
    <t xml:space="preserve">31 DEC 2019 </t>
  </si>
  <si>
    <t xml:space="preserve">30 DEC 2019 </t>
  </si>
  <si>
    <t xml:space="preserve">TATASTEEL470 CALLOPTION </t>
  </si>
  <si>
    <t xml:space="preserve">27 DEC 2019 </t>
  </si>
  <si>
    <t xml:space="preserve">UPL 580 CALL OPTION </t>
  </si>
  <si>
    <t xml:space="preserve">HDFC 2460 CALL OPTION </t>
  </si>
  <si>
    <t xml:space="preserve">23 DEC 2019 </t>
  </si>
  <si>
    <t xml:space="preserve">TVSMOTOR 460 CALL OPTION </t>
  </si>
  <si>
    <t xml:space="preserve">18 DEC 2019 </t>
  </si>
  <si>
    <t xml:space="preserve">JSWSTEEL 260 CALL OPTION </t>
  </si>
  <si>
    <t xml:space="preserve">17 DEC 2019 </t>
  </si>
  <si>
    <t xml:space="preserve">ULTRACEMCO 4150 CALL OPTION </t>
  </si>
  <si>
    <t xml:space="preserve">16 DEC 2019 </t>
  </si>
  <si>
    <t xml:space="preserve">13 DEC 2019 </t>
  </si>
  <si>
    <t xml:space="preserve">HDFC 2340 CALL OPTION </t>
  </si>
  <si>
    <t xml:space="preserve">12 DEC 2019 </t>
  </si>
  <si>
    <t xml:space="preserve">MUTHOOTFIN 700 CALL OPTION </t>
  </si>
  <si>
    <t xml:space="preserve">11 DEC 2019 </t>
  </si>
  <si>
    <t xml:space="preserve">BAJAJ-AUTO 3250 CALL OPTION </t>
  </si>
  <si>
    <t xml:space="preserve">10 DEC 2019 </t>
  </si>
  <si>
    <t xml:space="preserve">INDUSINDBK 1420 PUT OPTION </t>
  </si>
  <si>
    <t xml:space="preserve">06 DEC 2019 </t>
  </si>
  <si>
    <t xml:space="preserve">KOTAKBANK 1660 CALL OPTION </t>
  </si>
  <si>
    <t xml:space="preserve">05 DEC 2019 </t>
  </si>
  <si>
    <t xml:space="preserve">MUTHOOTFIN 690 CALL OPTION </t>
  </si>
  <si>
    <t xml:space="preserve">04 DEC 2019 </t>
  </si>
  <si>
    <t xml:space="preserve">DLF 220 CALL OPTION </t>
  </si>
  <si>
    <t xml:space="preserve">03 DEC 2019 </t>
  </si>
  <si>
    <t xml:space="preserve">ASIANPAINT 1740 CALL OPTION </t>
  </si>
  <si>
    <t xml:space="preserve">29 NOV 2019 </t>
  </si>
  <si>
    <t xml:space="preserve">INDUSINDBK 1580 CALL OPTION </t>
  </si>
  <si>
    <t xml:space="preserve">28 NOV 2019 </t>
  </si>
  <si>
    <t xml:space="preserve">INDUSINDBK 1560 CALL OPTION </t>
  </si>
  <si>
    <t xml:space="preserve">26 NOV 2019 </t>
  </si>
  <si>
    <t xml:space="preserve">BIOCON 260 CALL OPTION </t>
  </si>
  <si>
    <t xml:space="preserve">25 NOV 2019 </t>
  </si>
  <si>
    <t xml:space="preserve">CANBK 220 CALL OPTION </t>
  </si>
  <si>
    <t>ADANIPORTS 370CALLOPTION</t>
  </si>
  <si>
    <t xml:space="preserve">EXIDEIND 190 CALL OPTION </t>
  </si>
  <si>
    <t xml:space="preserve">22 NOV 2019 </t>
  </si>
  <si>
    <t xml:space="preserve">HDFC 2240 CALL OPTION </t>
  </si>
  <si>
    <t xml:space="preserve">APOLLOHOSP 1460 CALL OPTION </t>
  </si>
  <si>
    <t xml:space="preserve">21 NOV 2019 </t>
  </si>
  <si>
    <t xml:space="preserve">APOLLOHOSP 1440 CALL OPTION </t>
  </si>
  <si>
    <t xml:space="preserve">20 NOV 2019 </t>
  </si>
  <si>
    <t xml:space="preserve">HDFCBANK 1280 CALL OPTION </t>
  </si>
  <si>
    <t xml:space="preserve">19 NOV 2019 </t>
  </si>
  <si>
    <t xml:space="preserve">INDUSINDBK 1400 CALL OPTION </t>
  </si>
  <si>
    <t xml:space="preserve">18 NOV 2019 </t>
  </si>
  <si>
    <t xml:space="preserve">BHARTIARTL 400 CALL OPTION </t>
  </si>
  <si>
    <t xml:space="preserve">15 NOV 2019 </t>
  </si>
  <si>
    <t xml:space="preserve">SRF 3200 CALL OPTION </t>
  </si>
  <si>
    <t xml:space="preserve">14 NOV 2019 </t>
  </si>
  <si>
    <t xml:space="preserve">DRREDDY 2750 PUT OPTION </t>
  </si>
  <si>
    <t xml:space="preserve">13 NOV 2019 </t>
  </si>
  <si>
    <t xml:space="preserve">GRASIM 740 PUT OPTION </t>
  </si>
  <si>
    <t xml:space="preserve">11 NOV 2019 </t>
  </si>
  <si>
    <t xml:space="preserve">KOTAKBANK 1600 CALL OPTION </t>
  </si>
  <si>
    <t xml:space="preserve">8 NOV 2019 </t>
  </si>
  <si>
    <t xml:space="preserve">INDUSINDBK 1420 CALL OPTION </t>
  </si>
  <si>
    <t xml:space="preserve">7 NOV 2019 </t>
  </si>
  <si>
    <t xml:space="preserve">JUBLFOOD-1600 CALL OPTION </t>
  </si>
  <si>
    <t xml:space="preserve">5 NOV 2019 </t>
  </si>
  <si>
    <t xml:space="preserve">BRITANNIA 3200 PUT OPTION </t>
  </si>
  <si>
    <t xml:space="preserve">BAJFINANCE-4200 CALL OPTION </t>
  </si>
  <si>
    <t xml:space="preserve">4 NOV 2019 </t>
  </si>
  <si>
    <t xml:space="preserve">SRF-2950 CALL OPTION </t>
  </si>
  <si>
    <t xml:space="preserve">1 NOV 2019 </t>
  </si>
  <si>
    <t xml:space="preserve">INDUSINDBK 1360 CALL OPTION </t>
  </si>
  <si>
    <t xml:space="preserve">31 OCT 2019 </t>
  </si>
  <si>
    <t xml:space="preserve">GRASIM-760 CALL OPTION </t>
  </si>
  <si>
    <t xml:space="preserve">30 OCT 2019 </t>
  </si>
  <si>
    <t xml:space="preserve">PEL-1700 CALL OPTION </t>
  </si>
  <si>
    <t xml:space="preserve">29 OCT 2019 </t>
  </si>
  <si>
    <t xml:space="preserve">TCS-2100 CALL OPTION </t>
  </si>
  <si>
    <t xml:space="preserve">25 OCT 2019 </t>
  </si>
  <si>
    <t xml:space="preserve">ICICIBANK 460 CALL OPTION </t>
  </si>
  <si>
    <t xml:space="preserve">24 OCT 2019 </t>
  </si>
  <si>
    <t xml:space="preserve">BHARATFORG-460 CALL OPTION </t>
  </si>
  <si>
    <t xml:space="preserve">23 OCT 2019 </t>
  </si>
  <si>
    <t xml:space="preserve">HEROMOTOCO 2700 CALL OPTION </t>
  </si>
  <si>
    <t xml:space="preserve"> APOLLOHOSP-1520 CALL OPTION </t>
  </si>
  <si>
    <t xml:space="preserve">22 OCT 2019 </t>
  </si>
  <si>
    <t xml:space="preserve">ICICIBANK-450 CALL OPTION </t>
  </si>
  <si>
    <t xml:space="preserve">APOLLOHOSP-1520 CALL OPTION </t>
  </si>
  <si>
    <t xml:space="preserve">18 OCT 2019 </t>
  </si>
  <si>
    <t xml:space="preserve">RELIANCE-1400 CALL OPTION </t>
  </si>
  <si>
    <t xml:space="preserve">CANBK-180CALLOPTION </t>
  </si>
  <si>
    <t xml:space="preserve">17 OCT 2019 </t>
  </si>
  <si>
    <t xml:space="preserve">SRTRANSFIN-1060 CALL OPTION </t>
  </si>
  <si>
    <t xml:space="preserve"> HINDUNILVR-2100CALLOPTION </t>
  </si>
  <si>
    <t xml:space="preserve">16 OCT 2019 </t>
  </si>
  <si>
    <t xml:space="preserve">IBULHSGFIN-180 PUT OPTION </t>
  </si>
  <si>
    <t xml:space="preserve">15 OCT 2019 </t>
  </si>
  <si>
    <t xml:space="preserve">BAJFINANCE-3800 PUT OPTION </t>
  </si>
  <si>
    <t xml:space="preserve">ASIANPAINT-1820 CALL OPTION </t>
  </si>
  <si>
    <t xml:space="preserve">11 OCT 2019 </t>
  </si>
  <si>
    <t xml:space="preserve">ASIANPAINT 1800 CALL OPTION </t>
  </si>
  <si>
    <t xml:space="preserve">9 OCT 2019 </t>
  </si>
  <si>
    <t xml:space="preserve">INDUSINDBK-1280 CALLL OPTION </t>
  </si>
  <si>
    <t xml:space="preserve">7 OCT 2019 </t>
  </si>
  <si>
    <t xml:space="preserve">SIEMENS-1560 CALL OPTION </t>
  </si>
  <si>
    <t xml:space="preserve">4 OCT 2019 </t>
  </si>
  <si>
    <t xml:space="preserve">HDFCBANK-1200 PUT OPTION </t>
  </si>
  <si>
    <t xml:space="preserve">3 OCT 2019 </t>
  </si>
  <si>
    <t xml:space="preserve">TATASTEEL 430 PUT OPTION </t>
  </si>
  <si>
    <t xml:space="preserve">1 OCT 2019 </t>
  </si>
  <si>
    <t xml:space="preserve">SIEMENS 1560 CALL OPTION </t>
  </si>
  <si>
    <t xml:space="preserve">TITAN 1300CALL OPTION </t>
  </si>
  <si>
    <t xml:space="preserve">30 SEP 2019 </t>
  </si>
  <si>
    <t xml:space="preserve">RECLTD-125 PUT OPTION </t>
  </si>
  <si>
    <t xml:space="preserve">27 SEP 2019 </t>
  </si>
  <si>
    <t xml:space="preserve">RELIANCE-1300 CALL OPTION </t>
  </si>
  <si>
    <t xml:space="preserve">26 SEP 2019 </t>
  </si>
  <si>
    <t xml:space="preserve">HDFCBANK-1250 CALL OPTION </t>
  </si>
  <si>
    <t xml:space="preserve">24 SEP 2019 </t>
  </si>
  <si>
    <t xml:space="preserve">KOTAKBANK-1620 CALL OPTION </t>
  </si>
  <si>
    <t xml:space="preserve">RAYMOND-580 CALL OPTION </t>
  </si>
  <si>
    <t xml:space="preserve">23 SEP 2019 </t>
  </si>
  <si>
    <t xml:space="preserve">IBULHSGFIN-440 CALL OPTION </t>
  </si>
  <si>
    <t xml:space="preserve">INDUSINDBK-1500 CALL OPTION </t>
  </si>
  <si>
    <t xml:space="preserve">ULTRACEMCO-4400 CALL OPTION </t>
  </si>
  <si>
    <t xml:space="preserve">20 SEP 2019 </t>
  </si>
  <si>
    <t xml:space="preserve">JSWSTEEL-230 CALL OPTION </t>
  </si>
  <si>
    <t xml:space="preserve">19 SEP 2019 </t>
  </si>
  <si>
    <t xml:space="preserve">TATASTEEL-350 PUT OPTION </t>
  </si>
  <si>
    <t xml:space="preserve">17 SEP 2019 </t>
  </si>
  <si>
    <t xml:space="preserve">JSWSTEEL-220 PUT OPTION </t>
  </si>
  <si>
    <t xml:space="preserve">16 SEP 2019 </t>
  </si>
  <si>
    <t xml:space="preserve">SRTRANSFIN 1060 CALL OPTION </t>
  </si>
  <si>
    <t xml:space="preserve">13 SEP 2019 </t>
  </si>
  <si>
    <t xml:space="preserve">CENTURYTEX-900 CALL OPTION </t>
  </si>
  <si>
    <t xml:space="preserve">12 SEP 2019 </t>
  </si>
  <si>
    <t xml:space="preserve">INDUSINDBK-1400 CALL OPTION </t>
  </si>
  <si>
    <t xml:space="preserve">11 SEP 2019 </t>
  </si>
  <si>
    <t xml:space="preserve">BHARATFORG-400 CALL OPTION </t>
  </si>
  <si>
    <t xml:space="preserve">9 SEP 2019 </t>
  </si>
  <si>
    <t xml:space="preserve">BAJFINANCE-3350 CALL OPTION </t>
  </si>
  <si>
    <t xml:space="preserve">6 SEP 2019 </t>
  </si>
  <si>
    <t xml:space="preserve">HDFCBANK-2240 CALL OPTION </t>
  </si>
  <si>
    <t xml:space="preserve">5 SEP 2019 </t>
  </si>
  <si>
    <t xml:space="preserve">UPL-570 CALL OPTION </t>
  </si>
  <si>
    <t xml:space="preserve">3 SEP 2019 </t>
  </si>
  <si>
    <t xml:space="preserve">INDIGO-1700 CALL OPTION </t>
  </si>
  <si>
    <t xml:space="preserve">30 AUG 2019 </t>
  </si>
  <si>
    <t xml:space="preserve">COLPAL-1240 CALL OPTION </t>
  </si>
  <si>
    <t xml:space="preserve">29 AUG 2019 </t>
  </si>
  <si>
    <t xml:space="preserve">BANKBARODA-90 PUT OPTION </t>
  </si>
  <si>
    <t xml:space="preserve">28 AUG 2019 </t>
  </si>
  <si>
    <t xml:space="preserve">APOLLOHOSP-1480 CALL OPTION </t>
  </si>
  <si>
    <t xml:space="preserve">27 AUG 2019 </t>
  </si>
  <si>
    <t xml:space="preserve">JUBLFOOD-1160 CALL OPTION </t>
  </si>
  <si>
    <t xml:space="preserve">26 AUG 2019 </t>
  </si>
  <si>
    <t xml:space="preserve">23 AUG 2019 </t>
  </si>
  <si>
    <t xml:space="preserve">RELIANCE-1260 CALL OPTION </t>
  </si>
  <si>
    <t xml:space="preserve">22 AUG 2019 </t>
  </si>
  <si>
    <t xml:space="preserve">TCS-2200 CALL OPTION </t>
  </si>
  <si>
    <t xml:space="preserve">21 AUG 2019 </t>
  </si>
  <si>
    <t xml:space="preserve">BANKBARODA-100 PUT OPTION </t>
  </si>
  <si>
    <t xml:space="preserve">20 AUG 2019 </t>
  </si>
  <si>
    <t xml:space="preserve">19 AUG 2019 </t>
  </si>
  <si>
    <t xml:space="preserve">16 AUG 2019 </t>
  </si>
  <si>
    <t xml:space="preserve">BAJFINANCE-3300 CALL OPTION </t>
  </si>
  <si>
    <t xml:space="preserve">14 AUG 2019 </t>
  </si>
  <si>
    <t xml:space="preserve">ZEEL-340 CALL OPTION </t>
  </si>
  <si>
    <t xml:space="preserve">13 AUG 2019 </t>
  </si>
  <si>
    <t xml:space="preserve">YESBANK-80 PUT OPTION </t>
  </si>
  <si>
    <t xml:space="preserve">9 AUG 2019 </t>
  </si>
  <si>
    <t xml:space="preserve">MUTHOOTFIN-640 CALL OPTION </t>
  </si>
  <si>
    <t xml:space="preserve">BAJFINANCE-3400 CALL OPTION </t>
  </si>
  <si>
    <t xml:space="preserve">8 AUG 2019 </t>
  </si>
  <si>
    <t xml:space="preserve">HDFCBANK-2200 CALL OPTION </t>
  </si>
  <si>
    <t xml:space="preserve">7 AUG 2019 </t>
  </si>
  <si>
    <t xml:space="preserve">6 AUG 2019 </t>
  </si>
  <si>
    <t xml:space="preserve">HINDUNILVR-1760 CALL OPTION </t>
  </si>
  <si>
    <t xml:space="preserve">L&amp;TFH-100 CALL OPTION </t>
  </si>
  <si>
    <t xml:space="preserve">5 AUG 2019 </t>
  </si>
  <si>
    <t xml:space="preserve">TATAGLOBAL-270 CALL OPTION </t>
  </si>
  <si>
    <t xml:space="preserve">2 AUG 2019 </t>
  </si>
  <si>
    <t xml:space="preserve">ASIANPAINT-1520 CALL OPTION </t>
  </si>
  <si>
    <t xml:space="preserve">1 AUG 2019 </t>
  </si>
  <si>
    <t xml:space="preserve">POWERGRID 215 CALL OPTION </t>
  </si>
  <si>
    <t xml:space="preserve">31 JUL 2019 </t>
  </si>
  <si>
    <t xml:space="preserve">HINDUNILVR-1740 CALL OPTION </t>
  </si>
  <si>
    <t xml:space="preserve">30 JUL 2019 </t>
  </si>
  <si>
    <t xml:space="preserve">29 JUL 2019 </t>
  </si>
  <si>
    <t xml:space="preserve">26 JUL 2019 </t>
  </si>
  <si>
    <t xml:space="preserve">BAJFINANCE-3100 CALL OPTION </t>
  </si>
  <si>
    <t xml:space="preserve">25 JUL 2019 </t>
  </si>
  <si>
    <t xml:space="preserve">ASIANPAINT-1500 CALL OPTION </t>
  </si>
  <si>
    <t xml:space="preserve">24 JUL 2019 </t>
  </si>
  <si>
    <t xml:space="preserve">PFC-120 PUT OPTION </t>
  </si>
  <si>
    <t xml:space="preserve">23 JUL 2019 </t>
  </si>
  <si>
    <t xml:space="preserve">ASIANPAINT-1400 CALL OPTION </t>
  </si>
  <si>
    <t xml:space="preserve">22 JUL 2019 </t>
  </si>
  <si>
    <t xml:space="preserve">INDIGO-1500 CALL OPTION </t>
  </si>
  <si>
    <t xml:space="preserve">19 JUL 2019 </t>
  </si>
  <si>
    <t xml:space="preserve">INDUSINDBK-1450 PUT OPTION </t>
  </si>
  <si>
    <t xml:space="preserve">18 JUL 2019 </t>
  </si>
  <si>
    <t xml:space="preserve">KOTAKBANK-1540 CALL OPTION </t>
  </si>
  <si>
    <t xml:space="preserve">ZEEL-350 CALL OPTION </t>
  </si>
  <si>
    <t xml:space="preserve">16 JUL 2019 </t>
  </si>
  <si>
    <t xml:space="preserve">INDIGO-1420 CALL OPTION </t>
  </si>
  <si>
    <t xml:space="preserve">APOLLOHOSP-1400 CALL OPTION </t>
  </si>
  <si>
    <t xml:space="preserve">15 JUL 2019 </t>
  </si>
  <si>
    <t xml:space="preserve">12 JUL 2019 </t>
  </si>
  <si>
    <t xml:space="preserve">HINDALCO 200 CALL OPTION </t>
  </si>
  <si>
    <t xml:space="preserve">11 JUL 2019 </t>
  </si>
  <si>
    <t xml:space="preserve">PEL-2000 CALL OPTION </t>
  </si>
  <si>
    <t xml:space="preserve">10 JUL 2019 </t>
  </si>
  <si>
    <t xml:space="preserve">JSWSTEEL-260 PUT OPTION </t>
  </si>
  <si>
    <t xml:space="preserve">9 JUL 2019 </t>
  </si>
  <si>
    <t xml:space="preserve">TATASTEEL-460 PUT OPTION </t>
  </si>
  <si>
    <t xml:space="preserve">8 JUL 2019 </t>
  </si>
  <si>
    <t xml:space="preserve">SAIL-48PUT OPTION </t>
  </si>
  <si>
    <t xml:space="preserve">5 JUL 2019 </t>
  </si>
  <si>
    <t xml:space="preserve">ASIANPAINT-1380 CALL OPTION </t>
  </si>
  <si>
    <t xml:space="preserve">4 JUL 2019 </t>
  </si>
  <si>
    <t xml:space="preserve">ESCORTS-580 CALL OPTION </t>
  </si>
  <si>
    <t xml:space="preserve">3 JUL 2019 </t>
  </si>
  <si>
    <t xml:space="preserve">SBIN-360 CALL OPTION </t>
  </si>
  <si>
    <t xml:space="preserve">2 JUL 2019 </t>
  </si>
  <si>
    <t xml:space="preserve">GRASIM-930 CALL OPTION </t>
  </si>
  <si>
    <t xml:space="preserve">HINDALCO-215 CALL OPTION </t>
  </si>
  <si>
    <t xml:space="preserve">1 JUL 2019 </t>
  </si>
  <si>
    <t xml:space="preserve">ICICIBANK-440 CAL OPTION </t>
  </si>
  <si>
    <t xml:space="preserve">28 JUN 2019 </t>
  </si>
  <si>
    <t xml:space="preserve">DLF-190 CALL OPTION </t>
  </si>
  <si>
    <t xml:space="preserve">27 JUN 2019 </t>
  </si>
  <si>
    <t xml:space="preserve">MANAPPURAM-140 CALL OPTION </t>
  </si>
  <si>
    <t xml:space="preserve">26 JUN 2019 </t>
  </si>
  <si>
    <t xml:space="preserve">VOLTAS-640 CALL OPTION </t>
  </si>
  <si>
    <t xml:space="preserve">25 JUN 2019 </t>
  </si>
  <si>
    <t xml:space="preserve">INDIACEM-95 CALL OPTION </t>
  </si>
  <si>
    <t xml:space="preserve">24 JUN 2019 </t>
  </si>
  <si>
    <t xml:space="preserve">VOLTAS-630 CALL OPTION </t>
  </si>
  <si>
    <t xml:space="preserve">21 JUN 2019 </t>
  </si>
  <si>
    <t xml:space="preserve">UNIONBANK-75 CALL OPTION </t>
  </si>
  <si>
    <t xml:space="preserve">20 JUN 2019 </t>
  </si>
  <si>
    <t xml:space="preserve">NBCC-57.5 CALL OPTION </t>
  </si>
  <si>
    <t xml:space="preserve">SRTRANSFIN-1080 CALL OPTION </t>
  </si>
  <si>
    <t xml:space="preserve">19 JUN 2019 </t>
  </si>
  <si>
    <t xml:space="preserve">NCC 100 CALL OPTION </t>
  </si>
  <si>
    <t xml:space="preserve">18 JUN 2019 </t>
  </si>
  <si>
    <t xml:space="preserve">PFC-130 CALL OPTION </t>
  </si>
  <si>
    <t xml:space="preserve">17 JUN 2019 </t>
  </si>
  <si>
    <t xml:space="preserve">JUBLFOOD-1300 PUT OPTION </t>
  </si>
  <si>
    <t xml:space="preserve">14 JUN 2019 </t>
  </si>
  <si>
    <t xml:space="preserve">13 JUN 2019 </t>
  </si>
  <si>
    <t xml:space="preserve">12 JUN 2019 </t>
  </si>
  <si>
    <t xml:space="preserve">HINDALCO-200 CALL OPTION </t>
  </si>
  <si>
    <t xml:space="preserve">11 JUN 2019 </t>
  </si>
  <si>
    <t xml:space="preserve">MUTHOOTFIN-650 CALL OPTION </t>
  </si>
  <si>
    <t xml:space="preserve">10 JUN 2019 </t>
  </si>
  <si>
    <t xml:space="preserve">UPL-1010 CALL OPTION </t>
  </si>
  <si>
    <t xml:space="preserve">7 JUN 2019 </t>
  </si>
  <si>
    <t xml:space="preserve">WIPRO-290 CALL OPTION </t>
  </si>
  <si>
    <t xml:space="preserve">6 JUN 2019 </t>
  </si>
  <si>
    <t xml:space="preserve">RECLTD-150 CALL OPTION </t>
  </si>
  <si>
    <t xml:space="preserve">03 JUN 2019 </t>
  </si>
  <si>
    <t xml:space="preserve">IBULHSGFIN-800 CALL OPTION </t>
  </si>
  <si>
    <t xml:space="preserve">4 JUN 2019 </t>
  </si>
  <si>
    <t xml:space="preserve">ASHOKLEY-90 CALL OPTION </t>
  </si>
  <si>
    <t xml:space="preserve">30 MAY 2019 </t>
  </si>
  <si>
    <t xml:space="preserve">JUSTDIAL-720 CALL OPTION </t>
  </si>
  <si>
    <t xml:space="preserve">29 MAY 2019 </t>
  </si>
  <si>
    <t>L&amp;TFH-130CALL OPTION (27JUN19</t>
  </si>
  <si>
    <t xml:space="preserve">28 MAY 2019 </t>
  </si>
  <si>
    <t xml:space="preserve">PETRONET-250 CALL OPTION </t>
  </si>
  <si>
    <t xml:space="preserve">27 MAY 2019 </t>
  </si>
  <si>
    <t xml:space="preserve">KOTAKBANK-1520 CALL OPTION </t>
  </si>
  <si>
    <t xml:space="preserve">24 MAY 2019 </t>
  </si>
  <si>
    <t xml:space="preserve">UBL-1400 CALL OPTION </t>
  </si>
  <si>
    <t xml:space="preserve">BIOCON-520 CALL OPTION </t>
  </si>
  <si>
    <t xml:space="preserve">22 MAY 2019 </t>
  </si>
  <si>
    <t xml:space="preserve">RELIANCE-1360 CALL OPTION </t>
  </si>
  <si>
    <t xml:space="preserve">LT-1460 CALL OPTION </t>
  </si>
  <si>
    <t xml:space="preserve">ORIENTBANK-100 CALL OPTION </t>
  </si>
  <si>
    <t xml:space="preserve">21 MAY 2019 </t>
  </si>
  <si>
    <t xml:space="preserve">BANKBARODA-130 CALL OPTION </t>
  </si>
  <si>
    <t xml:space="preserve">20 MAY 2019 </t>
  </si>
  <si>
    <t xml:space="preserve">SUNTV-560 CALL OPTION </t>
  </si>
  <si>
    <t xml:space="preserve">17 MAY 2019 </t>
  </si>
  <si>
    <t xml:space="preserve">ACC-1600 CALL OPTION </t>
  </si>
  <si>
    <t xml:space="preserve">16 MAY 2019 </t>
  </si>
  <si>
    <t xml:space="preserve">ESCORTS-540 PUT OPTION </t>
  </si>
  <si>
    <t xml:space="preserve">15 MAY 2019 </t>
  </si>
  <si>
    <t xml:space="preserve">KOTAKBANK-1400 CALL OPTION </t>
  </si>
  <si>
    <t xml:space="preserve">14 MAY 2019 </t>
  </si>
  <si>
    <t xml:space="preserve">FEDERALBNK-100 CALL OPTION </t>
  </si>
  <si>
    <t xml:space="preserve">SBIN-300 CALL OPTION </t>
  </si>
  <si>
    <t xml:space="preserve">13 MAY 2019 </t>
  </si>
  <si>
    <t xml:space="preserve">AUROPHARMA-740 PUT OPTION </t>
  </si>
  <si>
    <t xml:space="preserve">8 MAY 2019 </t>
  </si>
  <si>
    <t xml:space="preserve">DLF 160 PUT OPTION </t>
  </si>
  <si>
    <t xml:space="preserve">7 MAY 2019 </t>
  </si>
  <si>
    <t xml:space="preserve">POWERGRID-195 CALL OPTION </t>
  </si>
  <si>
    <t xml:space="preserve">6 MAY 2019 </t>
  </si>
  <si>
    <t xml:space="preserve">HINDPETRO-290 CALL OPTION </t>
  </si>
  <si>
    <t xml:space="preserve">3 MAY 2019 </t>
  </si>
  <si>
    <t xml:space="preserve">FEDERALBNK-97.50 CALL OPTION </t>
  </si>
  <si>
    <t xml:space="preserve">2 MAY 2019 </t>
  </si>
  <si>
    <t xml:space="preserve">KOTAKBANK-1420 CALL OPTION </t>
  </si>
  <si>
    <t>JSWSTEEL-310 CALL OPTION</t>
  </si>
  <si>
    <t xml:space="preserve">30 APR 2019 </t>
  </si>
  <si>
    <t xml:space="preserve">TATASTEEL-560 CALL OPTION </t>
  </si>
  <si>
    <t xml:space="preserve">INDIGO-1540 CALL OPTION </t>
  </si>
  <si>
    <t xml:space="preserve">26 APR 2019 </t>
  </si>
  <si>
    <t xml:space="preserve">CANBK-275 CALL OPTION </t>
  </si>
  <si>
    <t xml:space="preserve">SAIL-58 CALL OPTION </t>
  </si>
  <si>
    <t xml:space="preserve">25 APR 2019 </t>
  </si>
  <si>
    <t xml:space="preserve">SUNTV-600 CALL OPTION </t>
  </si>
  <si>
    <t xml:space="preserve">24 APR 2019 </t>
  </si>
  <si>
    <t xml:space="preserve">HAVELLS-750 CALL OPTION </t>
  </si>
  <si>
    <t xml:space="preserve">23 APR 2019 </t>
  </si>
  <si>
    <t xml:space="preserve">JETAIRWAYS-160 CALL OPTION </t>
  </si>
  <si>
    <t xml:space="preserve">22 APR 2019 </t>
  </si>
  <si>
    <t xml:space="preserve">DCBBANK-210 CALL OPTION </t>
  </si>
  <si>
    <t xml:space="preserve">18 APR 2019 </t>
  </si>
  <si>
    <t xml:space="preserve">TECHM-800 CALL OPTION </t>
  </si>
  <si>
    <t xml:space="preserve">16 APR 2019 </t>
  </si>
  <si>
    <t xml:space="preserve">INDUSINDBK-1780 CALL OPTION </t>
  </si>
  <si>
    <t xml:space="preserve">SRTRANSFIN-1240 CALL OPTION </t>
  </si>
  <si>
    <t xml:space="preserve">15 APR 2019 </t>
  </si>
  <si>
    <t xml:space="preserve">INDIGO-1460 CALL OPTION </t>
  </si>
  <si>
    <t xml:space="preserve">12 APR 2019 </t>
  </si>
  <si>
    <t>JISLJALEQS-60 CALL OPTION</t>
  </si>
  <si>
    <t xml:space="preserve">RECLTD-155 CALL OPTION </t>
  </si>
  <si>
    <t xml:space="preserve">11 APR 2019 </t>
  </si>
  <si>
    <t xml:space="preserve">ASHOKLEY-95 CALL OPTION </t>
  </si>
  <si>
    <t xml:space="preserve">10 APR 2019 </t>
  </si>
  <si>
    <t xml:space="preserve">KOTAKBANK-1360 CALL OPTION </t>
  </si>
  <si>
    <t xml:space="preserve">IDFC-48 CALL OPTION </t>
  </si>
  <si>
    <t xml:space="preserve">9 APR 2019 </t>
  </si>
  <si>
    <t xml:space="preserve">YESBANK-270 CALL OPTION </t>
  </si>
  <si>
    <t xml:space="preserve">ADANIPORTS-370 PUT OPTION </t>
  </si>
  <si>
    <t xml:space="preserve">8 APR 2019 </t>
  </si>
  <si>
    <t xml:space="preserve">KOTAKBANK-1340 CALL OPTION </t>
  </si>
  <si>
    <t xml:space="preserve">5 APR 2019 </t>
  </si>
  <si>
    <t xml:space="preserve">INFY-760 CALL OPTION </t>
  </si>
  <si>
    <t xml:space="preserve">4 APR 2019 </t>
  </si>
  <si>
    <t xml:space="preserve">SRF-2500 CALL OPTION </t>
  </si>
  <si>
    <t xml:space="preserve">3 APR 2019 </t>
  </si>
  <si>
    <t xml:space="preserve">BEML-1020 CALL OPTION </t>
  </si>
  <si>
    <t xml:space="preserve">2 APR 2019 </t>
  </si>
  <si>
    <t xml:space="preserve">TATACOMM-620 CALL OPTION </t>
  </si>
  <si>
    <t xml:space="preserve">1 APR 2019 </t>
  </si>
  <si>
    <t xml:space="preserve">JUBLFOOD-1500 CALL OPTION </t>
  </si>
  <si>
    <t xml:space="preserve">29 MAR 2019 </t>
  </si>
  <si>
    <t xml:space="preserve">INDIACEM-110 CALL OPTION </t>
  </si>
  <si>
    <t xml:space="preserve">28 MAR 2019 </t>
  </si>
  <si>
    <t xml:space="preserve">PNB-90 CALL OPTION </t>
  </si>
  <si>
    <t xml:space="preserve">UNIONBANK-95 CALL OPTION </t>
  </si>
  <si>
    <t xml:space="preserve">27 MAR 2019 </t>
  </si>
  <si>
    <t xml:space="preserve">IDFCFIRSTB-52 CALL OPTION </t>
  </si>
  <si>
    <t xml:space="preserve">26 MAR 2019 </t>
  </si>
  <si>
    <t xml:space="preserve">GRASIM-820 CALL OPTION </t>
  </si>
  <si>
    <t xml:space="preserve">ORIENTBANK-105 CALL OPTION </t>
  </si>
  <si>
    <t xml:space="preserve">CANBK-270 CALL OPTION </t>
  </si>
  <si>
    <t xml:space="preserve">25 MAR 2019 </t>
  </si>
  <si>
    <t xml:space="preserve">PFC-120 CALL OPTION </t>
  </si>
  <si>
    <t xml:space="preserve">22 MAR 2019 </t>
  </si>
  <si>
    <t xml:space="preserve">JISLJALEQS 60 CALL OPTION </t>
  </si>
  <si>
    <t xml:space="preserve">20 MAR 2019 </t>
  </si>
  <si>
    <t xml:space="preserve">RAYMOND-820 CALL OPTION </t>
  </si>
  <si>
    <t xml:space="preserve">19 MAR 2019 </t>
  </si>
  <si>
    <t xml:space="preserve">NCC-105 CALL OPTION </t>
  </si>
  <si>
    <t xml:space="preserve">INDIANB-270 CALL OPTION </t>
  </si>
  <si>
    <t xml:space="preserve">18 MAR 2019 </t>
  </si>
  <si>
    <t xml:space="preserve">PVR-1700 CALL OPTION </t>
  </si>
  <si>
    <t xml:space="preserve">15 MAR 2019 </t>
  </si>
  <si>
    <t xml:space="preserve">UNIONBANK-85 CALL OPTION </t>
  </si>
  <si>
    <t xml:space="preserve">14 MAR 2019 </t>
  </si>
  <si>
    <t xml:space="preserve">HINDALCO-205 CALL OPTION </t>
  </si>
  <si>
    <t xml:space="preserve">13 MAR 2019 </t>
  </si>
  <si>
    <t xml:space="preserve">AXISBANK-740 CALL OPTION </t>
  </si>
  <si>
    <t xml:space="preserve">12 MAR 2019 </t>
  </si>
  <si>
    <t xml:space="preserve">JSWSTEEL-290 CALL OPTION </t>
  </si>
  <si>
    <t xml:space="preserve">11 MAR 2019 </t>
  </si>
  <si>
    <t xml:space="preserve">8 MAR 2019 </t>
  </si>
  <si>
    <t xml:space="preserve">ACC 1560 CALL OPTION </t>
  </si>
  <si>
    <t xml:space="preserve">L&amp;TFH-140 CALL OPTION </t>
  </si>
  <si>
    <t xml:space="preserve">7 MAR 2019 </t>
  </si>
  <si>
    <t xml:space="preserve">CANBK-250 CALL OPTION </t>
  </si>
  <si>
    <t xml:space="preserve">6 MAR 2019 </t>
  </si>
  <si>
    <t xml:space="preserve">BAJFINANCE-2700 CALL OPTION </t>
  </si>
  <si>
    <t xml:space="preserve">5 MAR 2019 </t>
  </si>
  <si>
    <t xml:space="preserve">JISLJALEQS-60 CALL OPTION </t>
  </si>
  <si>
    <t xml:space="preserve">MUTHOOTFIN-540 CALL OPTION </t>
  </si>
  <si>
    <t xml:space="preserve">1 MAR 2019 </t>
  </si>
  <si>
    <t xml:space="preserve">SUNTV-620 CALL OPTION </t>
  </si>
  <si>
    <t>28 FEB 2019</t>
  </si>
  <si>
    <t xml:space="preserve">JUBLFOOD-1300C-28MAR CALL OPTION </t>
  </si>
  <si>
    <t xml:space="preserve">27 FEB 2018 </t>
  </si>
  <si>
    <t xml:space="preserve">NIITTECH-1320 CALL OPTION </t>
  </si>
  <si>
    <t xml:space="preserve">26 FEB 2018 </t>
  </si>
  <si>
    <t xml:space="preserve">UPL-840 CALL OPTION </t>
  </si>
  <si>
    <t xml:space="preserve">AXISBANK-700 CALL OPTION </t>
  </si>
  <si>
    <t xml:space="preserve">25 FEB 2019 </t>
  </si>
  <si>
    <t xml:space="preserve">UPL-820 CALL OPTION </t>
  </si>
  <si>
    <t xml:space="preserve">WIPRO-380 CALL OPTION </t>
  </si>
  <si>
    <t xml:space="preserve">22 FEB 2019 </t>
  </si>
  <si>
    <t xml:space="preserve">DLF-160 CALL OPTION </t>
  </si>
  <si>
    <t xml:space="preserve">EQUITAS-115 CALL OPTION </t>
  </si>
  <si>
    <t xml:space="preserve">21 FEB 2019 </t>
  </si>
  <si>
    <t xml:space="preserve">EQUITAS-110 CALL OPTION </t>
  </si>
  <si>
    <t xml:space="preserve">MUTHOOTFIN-530 CALL OPTION </t>
  </si>
  <si>
    <t xml:space="preserve">20 FEB 2019 </t>
  </si>
  <si>
    <t xml:space="preserve"> JINDALSTEL-140 CALL OPTION</t>
  </si>
  <si>
    <t xml:space="preserve">19 FEB 2019 </t>
  </si>
  <si>
    <t xml:space="preserve">RECLTD-120 CALL OPTION </t>
  </si>
  <si>
    <t xml:space="preserve">PFC-105 CALL OPTION </t>
  </si>
  <si>
    <t xml:space="preserve">18 FEB 2019 </t>
  </si>
  <si>
    <t xml:space="preserve">15 FEB 2019 </t>
  </si>
  <si>
    <t xml:space="preserve">INDIACEM-80 CALL OPTION </t>
  </si>
  <si>
    <t xml:space="preserve">APOLLOTYRE-200 CALL OPTION </t>
  </si>
  <si>
    <t xml:space="preserve">14 FEB 2019 </t>
  </si>
  <si>
    <t xml:space="preserve">TATASTEEL-480 PUT OPTION </t>
  </si>
  <si>
    <t xml:space="preserve">YESBANK-210 CALL OPTION </t>
  </si>
  <si>
    <t xml:space="preserve">13 FEB 2019 </t>
  </si>
  <si>
    <t xml:space="preserve">12 FEB 2019 </t>
  </si>
  <si>
    <t xml:space="preserve">GRASIM-720 CALL OPTION </t>
  </si>
  <si>
    <t xml:space="preserve">11 FEB 2019 </t>
  </si>
  <si>
    <t xml:space="preserve">TCS-2100 CALL OPTiON </t>
  </si>
  <si>
    <t xml:space="preserve">7 FEB 2019 </t>
  </si>
  <si>
    <t xml:space="preserve">L&amp;TFH-130 CALL OPTION </t>
  </si>
  <si>
    <t xml:space="preserve">6 FEB 2019 </t>
  </si>
  <si>
    <t xml:space="preserve">HAVELLS-740 CALL OPTION </t>
  </si>
  <si>
    <t xml:space="preserve">INDIGO-1200 CALL OPTION </t>
  </si>
  <si>
    <t xml:space="preserve">INFY-770 CALL OPTION </t>
  </si>
  <si>
    <t xml:space="preserve">5 FEB 2019 </t>
  </si>
  <si>
    <t xml:space="preserve">INDIGO-1180 CALL OPTION </t>
  </si>
  <si>
    <t xml:space="preserve">KOTAKBANK-1280 CALL OPTION </t>
  </si>
  <si>
    <t xml:space="preserve">4 FEB 2019 </t>
  </si>
  <si>
    <t xml:space="preserve">INFY-750 CALL OPTION </t>
  </si>
  <si>
    <t xml:space="preserve">1 FEB 2019 </t>
  </si>
  <si>
    <t xml:space="preserve">TCS-2000 CALL OPTION </t>
  </si>
  <si>
    <t xml:space="preserve">1ST TGT PROFIT </t>
  </si>
  <si>
    <t xml:space="preserve">31 Jan 2019 </t>
  </si>
  <si>
    <t xml:space="preserve">BHARATFORG-490 CALL OPTION </t>
  </si>
  <si>
    <t xml:space="preserve">LUPIN-880 CALL OPTION </t>
  </si>
  <si>
    <t xml:space="preserve">INFY-730 (FEB) CALL OPTION </t>
  </si>
  <si>
    <t xml:space="preserve">30 Jan 2019 </t>
  </si>
  <si>
    <t xml:space="preserve">SUNTV-520 CALL OPTION </t>
  </si>
  <si>
    <t xml:space="preserve">29 Jan 2019 </t>
  </si>
  <si>
    <t xml:space="preserve">SUNPHARMA-420 PUT OPTION </t>
  </si>
  <si>
    <t xml:space="preserve">BHARATFORG-470 PUT OPTION </t>
  </si>
  <si>
    <t xml:space="preserve">25 Jan 2019 </t>
  </si>
  <si>
    <t xml:space="preserve">BEML-860 PUT OPTION </t>
  </si>
  <si>
    <t xml:space="preserve">24 Jan 2019 </t>
  </si>
  <si>
    <t xml:space="preserve">RELCAPITAL-200 CALL OPTION </t>
  </si>
  <si>
    <t xml:space="preserve">23 Jan 2019 </t>
  </si>
  <si>
    <t xml:space="preserve">BEML-900 CALL OPTION </t>
  </si>
  <si>
    <t xml:space="preserve">22 Jan 2019 </t>
  </si>
  <si>
    <t xml:space="preserve">BEML-880 PUT OPTION </t>
  </si>
  <si>
    <t xml:space="preserve">RELCAPITAL-210 PUT OPTION </t>
  </si>
  <si>
    <t xml:space="preserve">21 Jan 2019 </t>
  </si>
  <si>
    <t xml:space="preserve">UBL-1460 CALL OPTION </t>
  </si>
  <si>
    <t xml:space="preserve">JISLJALEQS-65 PUT OPTION </t>
  </si>
  <si>
    <t xml:space="preserve">18 Jan 2019 </t>
  </si>
  <si>
    <t xml:space="preserve">WIPRO-340 CALL OPTION </t>
  </si>
  <si>
    <t xml:space="preserve">HCLTECH-960 CALL OPTION </t>
  </si>
  <si>
    <t xml:space="preserve"> NIITTECH-1220 CALL OPTION </t>
  </si>
  <si>
    <t xml:space="preserve">16 Jan 2019 </t>
  </si>
  <si>
    <t xml:space="preserve">BEML 920 CALL OPTION </t>
  </si>
  <si>
    <t xml:space="preserve">15 Jan 2019 </t>
  </si>
  <si>
    <t xml:space="preserve">LUPIN-840 CALL OPTION </t>
  </si>
  <si>
    <t xml:space="preserve">HINDALCO-210 CALL OPTION </t>
  </si>
  <si>
    <t xml:space="preserve">14 Jan 2019 </t>
  </si>
  <si>
    <t xml:space="preserve">YESBANK-190 CALL OPTION </t>
  </si>
  <si>
    <t xml:space="preserve">SUNTV 580 PUT OPTION </t>
  </si>
  <si>
    <t xml:space="preserve">ESCORTS-740 CALL OPTION </t>
  </si>
  <si>
    <t xml:space="preserve">11 Jan 2019 </t>
  </si>
  <si>
    <t xml:space="preserve">UPL-780 CALL OPTION </t>
  </si>
  <si>
    <t xml:space="preserve">10 Jan 2019 </t>
  </si>
  <si>
    <t xml:space="preserve">9 Jan 2019 </t>
  </si>
  <si>
    <t xml:space="preserve">INDIANB-250 CALL OPTION </t>
  </si>
  <si>
    <t xml:space="preserve">HINDALCO-200 PUT OPTION </t>
  </si>
  <si>
    <t xml:space="preserve">8 Jan 2019 </t>
  </si>
  <si>
    <t xml:space="preserve">CANBK-280 CALL OPTION </t>
  </si>
  <si>
    <t xml:space="preserve">7 Jan 2019 </t>
  </si>
  <si>
    <t xml:space="preserve">FEDERALBNK-95 CALL OPTION </t>
  </si>
  <si>
    <t xml:space="preserve">NBCC-60 CALL OPTION </t>
  </si>
  <si>
    <t xml:space="preserve">4 Jan 2019 </t>
  </si>
  <si>
    <t xml:space="preserve">HINDALCO-205 PUT OPTION </t>
  </si>
  <si>
    <t xml:space="preserve">3 Jan 2019 </t>
  </si>
  <si>
    <t xml:space="preserve">L&amp;TFH-150 PUT OPTION </t>
  </si>
  <si>
    <t xml:space="preserve">1 Jan 2019 </t>
  </si>
  <si>
    <t xml:space="preserve">RELIANCE-1120 PUT OPTION </t>
  </si>
  <si>
    <t xml:space="preserve">31 DEC 2018 </t>
  </si>
  <si>
    <t xml:space="preserve">HINDALCO-230 CALL OPTION </t>
  </si>
  <si>
    <t xml:space="preserve">VOLTAS-560 CALL OPTION </t>
  </si>
  <si>
    <t xml:space="preserve">28 DEC 2018 </t>
  </si>
  <si>
    <t xml:space="preserve">APOLLOTYRE-240 CALL OPTION </t>
  </si>
  <si>
    <t xml:space="preserve">27 DEC 2018 </t>
  </si>
  <si>
    <t xml:space="preserve">CENTURYTEX 900 CALL(JAN) </t>
  </si>
  <si>
    <t xml:space="preserve">26 DEC 2018 </t>
  </si>
  <si>
    <t xml:space="preserve">TATASTEEL-520 PUT OPTION </t>
  </si>
  <si>
    <t xml:space="preserve">HAVELLS-670 CALL OPTION </t>
  </si>
  <si>
    <t xml:space="preserve">APOLLOTYRE-225 CALL OPTION </t>
  </si>
  <si>
    <t xml:space="preserve">24 DEC 2018 </t>
  </si>
  <si>
    <t xml:space="preserve">TATASTEEL 530 PUT OPTION </t>
  </si>
  <si>
    <t xml:space="preserve">19 DEC 2018 </t>
  </si>
  <si>
    <t xml:space="preserve">SRF 2300 CE </t>
  </si>
  <si>
    <t xml:space="preserve">FEDERALBNK-90 CALL OPTION </t>
  </si>
  <si>
    <t xml:space="preserve">ICICIBANK-360 CALL OPTION </t>
  </si>
  <si>
    <t xml:space="preserve">18 DEC 2018 </t>
  </si>
  <si>
    <t xml:space="preserve">SUNTV-580 CALL OPTION </t>
  </si>
  <si>
    <t xml:space="preserve">17 DEC 2018 </t>
  </si>
  <si>
    <t xml:space="preserve">RELIANCE-1120 CALL OPTION </t>
  </si>
  <si>
    <t xml:space="preserve">12 DEC 2018 </t>
  </si>
  <si>
    <t xml:space="preserve"> BIOCON 660 CALL </t>
  </si>
  <si>
    <t xml:space="preserve">10 DEC 2018 </t>
  </si>
  <si>
    <t xml:space="preserve">TATASTEEL 500 CALL OPTION </t>
  </si>
  <si>
    <t xml:space="preserve">7 DEC 2018 </t>
  </si>
  <si>
    <t xml:space="preserve">TATASTEEL-500 CALL OPTION </t>
  </si>
  <si>
    <t xml:space="preserve">5 DEC 2018 </t>
  </si>
  <si>
    <t xml:space="preserve">AUROPHARMA-820 CALL OPTION </t>
  </si>
  <si>
    <t xml:space="preserve">TATASTEEL-530 PUT OPTION </t>
  </si>
  <si>
    <t xml:space="preserve">4 DEC 2018 </t>
  </si>
  <si>
    <t xml:space="preserve">BIOCON-620 CALL OPTION </t>
  </si>
  <si>
    <t xml:space="preserve">BPCL-330 CALL OPTION </t>
  </si>
  <si>
    <t xml:space="preserve">3 DEC 2018 </t>
  </si>
  <si>
    <t xml:space="preserve">BANKBARODA-105 CALL OPTION </t>
  </si>
  <si>
    <t xml:space="preserve">30 NOV 2018 </t>
  </si>
  <si>
    <t xml:space="preserve">ESCORTS-720 CALL OPTION </t>
  </si>
  <si>
    <t xml:space="preserve">29 NOV 2018 </t>
  </si>
  <si>
    <t xml:space="preserve">UPL-800-27DEC CALL OPTION </t>
  </si>
  <si>
    <t>APOLLOTYRE-230 CALL OPTION</t>
  </si>
  <si>
    <t xml:space="preserve">28 NOV 2018 </t>
  </si>
  <si>
    <t>RELIANCE-1120 CALL OPTION</t>
  </si>
  <si>
    <t xml:space="preserve">27 NOV 2018 </t>
  </si>
  <si>
    <t xml:space="preserve">RELIANCE-1100 CALL OPTION </t>
  </si>
  <si>
    <t xml:space="preserve">JUBLFOOD-1220 CALL OPTION </t>
  </si>
  <si>
    <t xml:space="preserve">26 NOV 2018 </t>
  </si>
  <si>
    <t xml:space="preserve">UPL-760 CALL OPTION </t>
  </si>
  <si>
    <t xml:space="preserve">HINDALCO-220 PUT OPTION </t>
  </si>
  <si>
    <t xml:space="preserve">22 NOV 2018 </t>
  </si>
  <si>
    <t xml:space="preserve">TATASTEEL-550 PUT OPTION </t>
  </si>
  <si>
    <t xml:space="preserve">21 NOV 2018 </t>
  </si>
  <si>
    <t xml:space="preserve">CANBK-260 CALL OPTION </t>
  </si>
  <si>
    <t xml:space="preserve">20 NOV 2018 </t>
  </si>
  <si>
    <t xml:space="preserve">ADANIPORTS-350 CALL OPTION </t>
  </si>
  <si>
    <t xml:space="preserve">19 NOV 2018 </t>
  </si>
  <si>
    <t xml:space="preserve">RELIANCE-1140 CALL OPTION </t>
  </si>
  <si>
    <t xml:space="preserve">16 NOV 2018 </t>
  </si>
  <si>
    <t xml:space="preserve">ICICIBANK-370 CALL OPTION </t>
  </si>
  <si>
    <t xml:space="preserve">15 NOV 2018 </t>
  </si>
  <si>
    <t xml:space="preserve">ADANIPORTS-340 CALL OPTION </t>
  </si>
  <si>
    <t xml:space="preserve">14 NOV 2018 </t>
  </si>
  <si>
    <t>ADANIPORTS-330 CALL OPTION</t>
  </si>
  <si>
    <t xml:space="preserve">13 NOV 2018 </t>
  </si>
  <si>
    <t xml:space="preserve">ADANIPORTS-330 CALL OPTION </t>
  </si>
  <si>
    <t xml:space="preserve">JSWSTEEL-350 CALL OPTION </t>
  </si>
  <si>
    <t xml:space="preserve">12 NOV 2018 </t>
  </si>
  <si>
    <t xml:space="preserve">TATASTEEL-580 CALL OPTION </t>
  </si>
  <si>
    <t xml:space="preserve">9 NOV 2018 </t>
  </si>
  <si>
    <t xml:space="preserve">BANKBARODA 110 CALL OPTION </t>
  </si>
  <si>
    <t xml:space="preserve">6 NOV 2018 </t>
  </si>
  <si>
    <t xml:space="preserve">5 NOV 2018 </t>
  </si>
  <si>
    <t xml:space="preserve">APOLLOTYRE-220 CALL OPTION </t>
  </si>
  <si>
    <t xml:space="preserve">2 NOV 2018 </t>
  </si>
  <si>
    <t xml:space="preserve">JINDALSTEL-180 CALL OPTION </t>
  </si>
  <si>
    <t xml:space="preserve">1 NOV 2018 </t>
  </si>
  <si>
    <t xml:space="preserve">SUNTV-680 CALL OPTION </t>
  </si>
  <si>
    <t xml:space="preserve">31 OCT 2018 </t>
  </si>
  <si>
    <t xml:space="preserve">HAVELLS-640 CALL OPTION </t>
  </si>
  <si>
    <t xml:space="preserve">RECLTD-115 CALL OPTION </t>
  </si>
  <si>
    <t xml:space="preserve">30 OCT 2018 </t>
  </si>
  <si>
    <t xml:space="preserve">FEDERALBNK-85 CALL OPTION </t>
  </si>
  <si>
    <t xml:space="preserve">JISLJALEQS-75 CALL OPTION </t>
  </si>
  <si>
    <t xml:space="preserve">HAVELLS-630 CALL OPRION </t>
  </si>
  <si>
    <t xml:space="preserve">29 OCT 2018 </t>
  </si>
  <si>
    <t xml:space="preserve">JISLJALEQS-70 CALL OPTION </t>
  </si>
  <si>
    <t xml:space="preserve">HAVELLS-620 CALL OPTION </t>
  </si>
  <si>
    <t xml:space="preserve">26 OCT 2018 </t>
  </si>
  <si>
    <t xml:space="preserve">PNB-65 CALL OPTION </t>
  </si>
  <si>
    <t xml:space="preserve">RELIANCE-1060 CALL OPTION </t>
  </si>
  <si>
    <t xml:space="preserve">25 OCT 2018 </t>
  </si>
  <si>
    <t xml:space="preserve">HAVELLS-600 NOV CALL OPTION </t>
  </si>
  <si>
    <t xml:space="preserve">24 OCT 2018 </t>
  </si>
  <si>
    <t xml:space="preserve">RECLTD-105 CALL OPTION </t>
  </si>
  <si>
    <t xml:space="preserve">23 OCT 2018 </t>
  </si>
  <si>
    <t xml:space="preserve">HINDALCO-230 PUT OPTION </t>
  </si>
  <si>
    <t xml:space="preserve">22 OCT 2018 </t>
  </si>
  <si>
    <t xml:space="preserve">IBULHSGFIN-700 CALL OPTION </t>
  </si>
  <si>
    <t xml:space="preserve">TATASTEEL-540 PUT OPTION </t>
  </si>
  <si>
    <t xml:space="preserve">19 OCT 2018 </t>
  </si>
  <si>
    <t xml:space="preserve">JUBLFOOD-1240 CALL OPTION </t>
  </si>
  <si>
    <t xml:space="preserve">TITAN-800 PUT OPTION </t>
  </si>
  <si>
    <t xml:space="preserve">17 OCT 2018 </t>
  </si>
  <si>
    <t xml:space="preserve">VEDL-210 PUT OPTION </t>
  </si>
  <si>
    <t xml:space="preserve">16 OCT 2018 </t>
  </si>
  <si>
    <t xml:space="preserve">ASHOKLEY-120 CALL OPTION </t>
  </si>
  <si>
    <t xml:space="preserve">RELIANCE-1160 CALL OPTION </t>
  </si>
  <si>
    <t xml:space="preserve">15 OCT 2018 </t>
  </si>
  <si>
    <t xml:space="preserve">SUNTV-660 CALL OPTION </t>
  </si>
  <si>
    <t xml:space="preserve">12 OCT 2018 </t>
  </si>
  <si>
    <t xml:space="preserve">11 OCT 2018 </t>
  </si>
  <si>
    <t xml:space="preserve">SUNTV-640 CALL OPTION </t>
  </si>
  <si>
    <t xml:space="preserve">DHFL-300 CALL OPTION </t>
  </si>
  <si>
    <t xml:space="preserve">10 OCT 2018 </t>
  </si>
  <si>
    <t xml:space="preserve">BHARATFORG-580 CALL OPTION </t>
  </si>
  <si>
    <t xml:space="preserve">ADANIENT-150 CALL OPTION </t>
  </si>
  <si>
    <t xml:space="preserve">IBULHSGFIN-980 CALL OPTION </t>
  </si>
  <si>
    <t xml:space="preserve">9 OCT 2018 </t>
  </si>
  <si>
    <t xml:space="preserve">IBULHSGFIN-960 CALL OPTION </t>
  </si>
  <si>
    <t xml:space="preserve">8 OCT 2018 </t>
  </si>
  <si>
    <t xml:space="preserve">APOLLOTYRE-205 CALL OPTION </t>
  </si>
  <si>
    <t xml:space="preserve">5 OCT 2018 </t>
  </si>
  <si>
    <t xml:space="preserve">HINDALCO-240 CALL OPTION </t>
  </si>
  <si>
    <t xml:space="preserve">SUNTV-620 PUT OPTION </t>
  </si>
  <si>
    <t xml:space="preserve">4 OCT 2018 </t>
  </si>
  <si>
    <t xml:space="preserve">SUNPHARMA-600 PUT OPTION </t>
  </si>
  <si>
    <t xml:space="preserve">TITAN-780 PUT OPTION </t>
  </si>
  <si>
    <t xml:space="preserve">BHARATFORG-600 CALL OPTION </t>
  </si>
  <si>
    <t xml:space="preserve">3 OCT 2018 </t>
  </si>
  <si>
    <t xml:space="preserve">HAVELLS-600 CALL OPTION </t>
  </si>
  <si>
    <t xml:space="preserve">AUROPHARMA-780 CALL OPTION </t>
  </si>
  <si>
    <t xml:space="preserve">1 OCT 2018 </t>
  </si>
  <si>
    <t xml:space="preserve">GRASIM-1000 PUT OPTION </t>
  </si>
  <si>
    <t xml:space="preserve">LUPIN-900 CALL OPTION </t>
  </si>
  <si>
    <t xml:space="preserve">28 SEP 2018 </t>
  </si>
  <si>
    <t xml:space="preserve">RELIANCE-1280 CALL OPTION </t>
  </si>
  <si>
    <t xml:space="preserve">26 SEP 2018 </t>
  </si>
  <si>
    <t xml:space="preserve">CANBK-230 CALL OPTION </t>
  </si>
  <si>
    <t xml:space="preserve">JSWSTEEL-400 CALL OPTION </t>
  </si>
  <si>
    <t xml:space="preserve">25 SEP 2018 </t>
  </si>
  <si>
    <t xml:space="preserve">TATASTEEL-600 CALL OPTION </t>
  </si>
  <si>
    <t xml:space="preserve">RELIANCE-1240 CALL OPTION </t>
  </si>
  <si>
    <t xml:space="preserve">24 SEP 2018 </t>
  </si>
  <si>
    <t xml:space="preserve">HCLTECH-1080 CALL OPTION </t>
  </si>
  <si>
    <t xml:space="preserve">JINDALSTEL-220 CALL OPTION </t>
  </si>
  <si>
    <t xml:space="preserve">21 SEP 2018 </t>
  </si>
  <si>
    <t xml:space="preserve">JINDALSTEL-240 CALL OPTION </t>
  </si>
  <si>
    <t xml:space="preserve">APOLLOTYRE-240 PUT OPTION </t>
  </si>
  <si>
    <t xml:space="preserve">19 SEP 2018 </t>
  </si>
  <si>
    <t xml:space="preserve">18 SEP 2018 </t>
  </si>
  <si>
    <t xml:space="preserve">17 SEP 2018 </t>
  </si>
  <si>
    <t xml:space="preserve">AUROPHARMA-800 CALL OPTION </t>
  </si>
  <si>
    <t xml:space="preserve">14 SEP 2018 </t>
  </si>
  <si>
    <t xml:space="preserve">DIVISLAB-1320 CALL OPTION </t>
  </si>
  <si>
    <t xml:space="preserve">LUPIN-960 CALL OPTION </t>
  </si>
  <si>
    <t xml:space="preserve">12 SEP 2018 </t>
  </si>
  <si>
    <t xml:space="preserve">LUPIN-940 CALL OPTION </t>
  </si>
  <si>
    <t xml:space="preserve">BHARATFORG-660 CALL OPTION </t>
  </si>
  <si>
    <t xml:space="preserve">11 SEP 2018 </t>
  </si>
  <si>
    <t xml:space="preserve">10 SEP 2018 </t>
  </si>
  <si>
    <t xml:space="preserve">NIITTECH-1400 CALL OPTION </t>
  </si>
  <si>
    <t xml:space="preserve">RELCAPITAL-460 CALL OPTION </t>
  </si>
  <si>
    <t xml:space="preserve">7 SEP 2018 </t>
  </si>
  <si>
    <t xml:space="preserve">VEDL-230 CALL OPTION </t>
  </si>
  <si>
    <t xml:space="preserve">BHARATFORG-680 CALL OPTION </t>
  </si>
  <si>
    <t xml:space="preserve">6 SEP 2018 </t>
  </si>
  <si>
    <t xml:space="preserve">5 SEP 2018 </t>
  </si>
  <si>
    <t xml:space="preserve">YESBANK-340 CALL OPTION </t>
  </si>
  <si>
    <t xml:space="preserve">4 SEP 2018 </t>
  </si>
  <si>
    <t xml:space="preserve">3 SEP 2018 </t>
  </si>
  <si>
    <t xml:space="preserve">CANBK-290 CALL OPTION </t>
  </si>
  <si>
    <t xml:space="preserve">31 AUG 2018 </t>
  </si>
  <si>
    <t xml:space="preserve">DLF-220 CALL OPTION </t>
  </si>
  <si>
    <t xml:space="preserve">30 AUG 2018 </t>
  </si>
  <si>
    <t xml:space="preserve">RELCAPITAL-460 (SEP)CALL OPTION </t>
  </si>
  <si>
    <t xml:space="preserve">HAVELLS 720 CALL OPTION </t>
  </si>
  <si>
    <t xml:space="preserve">NIITTECH-1350 CALL OPTION </t>
  </si>
  <si>
    <t xml:space="preserve">29 AUG 2018 </t>
  </si>
  <si>
    <t xml:space="preserve">DLF-210 CALL OPTION </t>
  </si>
  <si>
    <t xml:space="preserve">HINDALCO-235 CALL OPTION </t>
  </si>
  <si>
    <t xml:space="preserve">VOLTAS-620 CALL OPTION </t>
  </si>
  <si>
    <t xml:space="preserve">28 AUG 2018 </t>
  </si>
  <si>
    <t xml:space="preserve">KOTAKBANK-1260 CALL OPTION </t>
  </si>
  <si>
    <t xml:space="preserve">27 AUG 2018 </t>
  </si>
  <si>
    <t xml:space="preserve">HINDALCO-220 CALL OPTION </t>
  </si>
  <si>
    <t xml:space="preserve">HAVELLS-700 CALL OPTION </t>
  </si>
  <si>
    <t xml:space="preserve">24 AUG 2018 </t>
  </si>
  <si>
    <t xml:space="preserve">23 AUG 2018 </t>
  </si>
  <si>
    <t xml:space="preserve">DLF-200 CALL OPTION </t>
  </si>
  <si>
    <t xml:space="preserve">MARUTI-9300 CALL OPTION </t>
  </si>
  <si>
    <t xml:space="preserve">21 AUG 2018 </t>
  </si>
  <si>
    <t xml:space="preserve">AJANTPHARM-1200 CALL OPTION </t>
  </si>
  <si>
    <t xml:space="preserve">BIOCON-600 CALL OPTION </t>
  </si>
  <si>
    <t xml:space="preserve">20 AUG 2018 </t>
  </si>
  <si>
    <t xml:space="preserve">RELIANCE-1200 CALL OPTION </t>
  </si>
  <si>
    <t xml:space="preserve">17 AUG 2018 </t>
  </si>
  <si>
    <t xml:space="preserve">L&amp;TFH-180 CALL OPTION </t>
  </si>
  <si>
    <t xml:space="preserve">16 AUG 2018 </t>
  </si>
  <si>
    <t xml:space="preserve">JUBLFOOD-1550 CALL OPTION </t>
  </si>
  <si>
    <t xml:space="preserve">CENTURYTEX-920 CALL OPTION </t>
  </si>
  <si>
    <t xml:space="preserve">14 AUG 2018 </t>
  </si>
  <si>
    <t xml:space="preserve">HAVELLS-680 CALL OPTION </t>
  </si>
  <si>
    <t xml:space="preserve">13 AUG 2018 </t>
  </si>
  <si>
    <t xml:space="preserve">NIITTECH-1300 CALL OPTION </t>
  </si>
  <si>
    <t xml:space="preserve">AUROPHARMA-620 CALL OPTION </t>
  </si>
  <si>
    <t xml:space="preserve">10 AUG 2018 </t>
  </si>
  <si>
    <t xml:space="preserve">TCS-1950 CALL OPTION </t>
  </si>
  <si>
    <t xml:space="preserve">9 AUG 2018 </t>
  </si>
  <si>
    <t xml:space="preserve">8 AUG 2018 </t>
  </si>
  <si>
    <t xml:space="preserve">BAJFINANCE-2800 CALL OPTION </t>
  </si>
  <si>
    <t xml:space="preserve">INDIACEM-115 CALL OPTION </t>
  </si>
  <si>
    <t xml:space="preserve">7 AUG 2018 </t>
  </si>
  <si>
    <t xml:space="preserve">JINDALSTEL-210 CALL OPTION </t>
  </si>
  <si>
    <t xml:space="preserve">KOTAKBANK-1300 CALL OPTION </t>
  </si>
  <si>
    <t xml:space="preserve">6 AUG 2018 </t>
  </si>
  <si>
    <t xml:space="preserve">INDIGO-1050 CALL OPTION </t>
  </si>
  <si>
    <t xml:space="preserve">3 AUG 2018 </t>
  </si>
  <si>
    <t xml:space="preserve">SRTRANSFIN 1450 CALL OPTION </t>
  </si>
  <si>
    <t xml:space="preserve">2 AUG 2018 </t>
  </si>
  <si>
    <t xml:space="preserve">INDIGO-950 CALL OPTION </t>
  </si>
  <si>
    <t xml:space="preserve">CIPLA-650 CALL OPTION </t>
  </si>
  <si>
    <t xml:space="preserve">1 AUG 2018 </t>
  </si>
  <si>
    <t xml:space="preserve">31 JUL 2018 </t>
  </si>
  <si>
    <t xml:space="preserve">RELIANCE-1180 CALL OPTION </t>
  </si>
  <si>
    <t xml:space="preserve">SUNPHARMA-580 CALL OPTION </t>
  </si>
  <si>
    <t xml:space="preserve">30 JUL 2018 </t>
  </si>
  <si>
    <t xml:space="preserve">ORIENTBANK-80 CALL OPTION </t>
  </si>
  <si>
    <t xml:space="preserve">27 JUL 2018 </t>
  </si>
  <si>
    <t xml:space="preserve">AXISBANK-550 CALL OPTION </t>
  </si>
  <si>
    <t xml:space="preserve">26 JUL 2018 </t>
  </si>
  <si>
    <t xml:space="preserve">APOLLOTYRE-290 CALL OPTION </t>
  </si>
  <si>
    <t xml:space="preserve">PNB-80 CALL OPTION </t>
  </si>
  <si>
    <t xml:space="preserve">24 JUL 2018 </t>
  </si>
  <si>
    <t xml:space="preserve">ORIENTBANK-70 CALL OPTION </t>
  </si>
  <si>
    <t xml:space="preserve">BEL-100 CALL OPTION </t>
  </si>
  <si>
    <t xml:space="preserve">23 JUL 2018 </t>
  </si>
  <si>
    <t xml:space="preserve">20 JUL 2018 </t>
  </si>
  <si>
    <t xml:space="preserve">VOLTAS-540 CALL OPTION </t>
  </si>
  <si>
    <t xml:space="preserve">19 JUL 2018 </t>
  </si>
  <si>
    <t xml:space="preserve">YESBANK-390 CALL OPTION </t>
  </si>
  <si>
    <t xml:space="preserve">18 JUL 2018 </t>
  </si>
  <si>
    <t xml:space="preserve">IDBI-60 CALL OPTION </t>
  </si>
  <si>
    <t xml:space="preserve">TITAN-860 CALL OPTION </t>
  </si>
  <si>
    <t xml:space="preserve">17 JUL 2018 </t>
  </si>
  <si>
    <t xml:space="preserve">TITAN-840 CALL OPTION </t>
  </si>
  <si>
    <t xml:space="preserve">MINDTREE-1080 CALL OPTION </t>
  </si>
  <si>
    <t xml:space="preserve">16 JUL 2018 </t>
  </si>
  <si>
    <t xml:space="preserve">13 JUL 2018 </t>
  </si>
  <si>
    <t xml:space="preserve">RELIANCE-1080 CALL OPTION </t>
  </si>
  <si>
    <t xml:space="preserve">12 JUL 2018 </t>
  </si>
  <si>
    <t xml:space="preserve">BANKBARODA-120 CALL OPTION </t>
  </si>
  <si>
    <t xml:space="preserve">ASHOKLEY-130 CALL OPTION </t>
  </si>
  <si>
    <t xml:space="preserve">11 JUL 2018 </t>
  </si>
  <si>
    <t xml:space="preserve">10 JUL 2018 </t>
  </si>
  <si>
    <t xml:space="preserve">BAJFINANCE-2350 CALL OPTION </t>
  </si>
  <si>
    <t xml:space="preserve">9 JUL 2018 </t>
  </si>
  <si>
    <t xml:space="preserve">SUNTV-820 CALL OPTION </t>
  </si>
  <si>
    <t xml:space="preserve">6 JUL 2018 </t>
  </si>
  <si>
    <t xml:space="preserve">APOLLOTYRE-250 CALL OPTION </t>
  </si>
  <si>
    <t xml:space="preserve">5 JUL 2018 </t>
  </si>
  <si>
    <t xml:space="preserve">BHARATFORG-640 CALL OPTION </t>
  </si>
  <si>
    <t xml:space="preserve">4 JUL 2018 </t>
  </si>
  <si>
    <t xml:space="preserve">LUPIN-920 CALL OPTION </t>
  </si>
  <si>
    <t xml:space="preserve">3 JUL 2018 </t>
  </si>
  <si>
    <t xml:space="preserve">ORIENTBANK 80 CALL OPTION </t>
  </si>
  <si>
    <t xml:space="preserve">2 JUL 2018 </t>
  </si>
  <si>
    <t xml:space="preserve">UNIONBANK-80 CALL OPTION </t>
  </si>
  <si>
    <t xml:space="preserve">29 Jun 2018 </t>
  </si>
  <si>
    <t xml:space="preserve">MINDTREE-1000 CALL OPTION </t>
  </si>
  <si>
    <t xml:space="preserve">26 Jun 2018 </t>
  </si>
  <si>
    <t xml:space="preserve">GRASIM-1020 CALL OPTION </t>
  </si>
  <si>
    <t xml:space="preserve">25 Jun 2018 </t>
  </si>
  <si>
    <t xml:space="preserve">KOTAKBANK-1320 CALL OPTION </t>
  </si>
  <si>
    <t xml:space="preserve">22 Jun 2018 </t>
  </si>
  <si>
    <t xml:space="preserve">BAJFINANCE-2300 CALL OPTION </t>
  </si>
  <si>
    <t xml:space="preserve">21 Jun 2018 </t>
  </si>
  <si>
    <t xml:space="preserve">BHARATFIN-1180 CALL OPTION </t>
  </si>
  <si>
    <t xml:space="preserve">18 Jun 2018 </t>
  </si>
  <si>
    <t xml:space="preserve">ADANIENT-130 CALL OPTION </t>
  </si>
  <si>
    <t xml:space="preserve">15 Jun 2018 </t>
  </si>
  <si>
    <t xml:space="preserve">CANBK-280 PUT OPTION </t>
  </si>
  <si>
    <t xml:space="preserve">14 Jun 2018 </t>
  </si>
  <si>
    <t xml:space="preserve">ARVIND-410 CALL OPTION </t>
  </si>
  <si>
    <t xml:space="preserve">13 Jun 2018 </t>
  </si>
  <si>
    <t xml:space="preserve">JSWSTEEL-340 CALL OPTION </t>
  </si>
  <si>
    <t xml:space="preserve">12 Jun 2018 </t>
  </si>
  <si>
    <t xml:space="preserve">SRTRANSFIN-1500 CALL OPTION </t>
  </si>
  <si>
    <t xml:space="preserve">11 Jun 2018 </t>
  </si>
  <si>
    <t xml:space="preserve"> APOLLOTYRE-270 CALL OPTION </t>
  </si>
  <si>
    <t xml:space="preserve">8 Jun 2018 </t>
  </si>
  <si>
    <t xml:space="preserve">SUNTV-940 CALL OPTION </t>
  </si>
  <si>
    <t xml:space="preserve">7 Jun 2018 </t>
  </si>
  <si>
    <t xml:space="preserve">SUNTV-920 CALL OPTION </t>
  </si>
  <si>
    <t xml:space="preserve">6 Jun 2018 </t>
  </si>
  <si>
    <t xml:space="preserve">BAJFINANCE-2150 CALL OPTION </t>
  </si>
  <si>
    <t xml:space="preserve">4 Jun 2018 </t>
  </si>
  <si>
    <t xml:space="preserve">APOLLOTYRE-270 CALL OPTION </t>
  </si>
  <si>
    <t xml:space="preserve">1 Jun 2018 </t>
  </si>
  <si>
    <t xml:space="preserve">IBULHSGFIN 1250 CALL OPTION </t>
  </si>
  <si>
    <t xml:space="preserve">31 MAY 2018 </t>
  </si>
  <si>
    <t xml:space="preserve">IBULHSGFIN-1250 (28JUN)CALL OPTION </t>
  </si>
  <si>
    <t xml:space="preserve">30 MAY 2018 </t>
  </si>
  <si>
    <t xml:space="preserve">29 MAY 2018 </t>
  </si>
  <si>
    <t xml:space="preserve">ASHOKLEY-145 CALL OPTION </t>
  </si>
  <si>
    <t xml:space="preserve">28 MAY 2018 </t>
  </si>
  <si>
    <t xml:space="preserve">IRB 230 CALL OPTION </t>
  </si>
  <si>
    <t xml:space="preserve">UNIONBANK-90 CALL OPTION </t>
  </si>
  <si>
    <t xml:space="preserve">25 MAY 2018 </t>
  </si>
  <si>
    <t xml:space="preserve">RELCAPITAL-380 CALL OPTION </t>
  </si>
  <si>
    <t xml:space="preserve">24 MAY 2018 </t>
  </si>
  <si>
    <t xml:space="preserve">RECLTD-110 CALL OPTION </t>
  </si>
  <si>
    <t xml:space="preserve">23 MAY 2018 </t>
  </si>
  <si>
    <t xml:space="preserve">CANBK 240 CALL OPTION </t>
  </si>
  <si>
    <t xml:space="preserve">22 MAY 2018 </t>
  </si>
  <si>
    <t xml:space="preserve">PNB-75 CALL OPTION </t>
  </si>
  <si>
    <t xml:space="preserve">21 MAY 2018 </t>
  </si>
  <si>
    <t xml:space="preserve">JISLJALEQS-100 PUT OPTION </t>
  </si>
  <si>
    <t xml:space="preserve">18 MAY 2018 </t>
  </si>
  <si>
    <t xml:space="preserve">17 MAY 2018 </t>
  </si>
  <si>
    <t xml:space="preserve">HAVELLS-550 CALL OPTION </t>
  </si>
  <si>
    <t xml:space="preserve">16 MAY 2018 </t>
  </si>
  <si>
    <t xml:space="preserve">GRASIM-1100 CALL OPTION </t>
  </si>
  <si>
    <t xml:space="preserve">15 MAY 2018 </t>
  </si>
  <si>
    <t xml:space="preserve">BANKBARODA-140 CALL OPTION </t>
  </si>
  <si>
    <t xml:space="preserve">11 MAY 2018 </t>
  </si>
  <si>
    <t xml:space="preserve">GRASIM 1100 CALL OPTION </t>
  </si>
  <si>
    <t xml:space="preserve">BIOCON-640 CALL OPTION </t>
  </si>
  <si>
    <t xml:space="preserve">10MAY 2018 </t>
  </si>
  <si>
    <t xml:space="preserve">HINDPETRO-300 CALL OPTION </t>
  </si>
  <si>
    <t xml:space="preserve">9 MAY 2018 </t>
  </si>
  <si>
    <t xml:space="preserve">8 MAY 2018 </t>
  </si>
  <si>
    <t xml:space="preserve">INDIANB-320 CALL OPTION </t>
  </si>
  <si>
    <t xml:space="preserve">7 MAY 2018 </t>
  </si>
  <si>
    <t xml:space="preserve">4 MAY 2018 </t>
  </si>
  <si>
    <t xml:space="preserve">UJJIVAN-430 CALL OPTION </t>
  </si>
  <si>
    <t xml:space="preserve">3 MAY 2018 </t>
  </si>
  <si>
    <t xml:space="preserve">SRTRANSFIN-1600 CALL OPTION </t>
  </si>
  <si>
    <t xml:space="preserve">1 MAY 2018 </t>
  </si>
  <si>
    <t xml:space="preserve">RAYMOND-1160 CALL OPTION </t>
  </si>
  <si>
    <t xml:space="preserve">30 APR 2018 </t>
  </si>
  <si>
    <t xml:space="preserve">BANKBARODA-150 CALL OPTION </t>
  </si>
  <si>
    <t xml:space="preserve">27 APR 2018 </t>
  </si>
  <si>
    <t xml:space="preserve">HAVELLS 550 CALL OPTION </t>
  </si>
  <si>
    <t xml:space="preserve">26 APR 2018 </t>
  </si>
  <si>
    <t xml:space="preserve">JSWSTEEL-320(MAY)CALL OPTION </t>
  </si>
  <si>
    <t xml:space="preserve">24 APR 2018 </t>
  </si>
  <si>
    <t xml:space="preserve">BAJFINANCE-1900 CALL OPTION </t>
  </si>
  <si>
    <t xml:space="preserve">23 APR 2018 </t>
  </si>
  <si>
    <t xml:space="preserve">AUROPHARMA-630 CALL OPTION </t>
  </si>
  <si>
    <t xml:space="preserve">20 APR 2018 </t>
  </si>
  <si>
    <t xml:space="preserve">19 APR 2018 </t>
  </si>
  <si>
    <t xml:space="preserve">INDIACEM-150 CALL OPTION </t>
  </si>
  <si>
    <t xml:space="preserve">17 APR 2018 </t>
  </si>
  <si>
    <t xml:space="preserve">NIITTECH-920 CALL OPTION </t>
  </si>
  <si>
    <t xml:space="preserve">16 APR 2018 </t>
  </si>
  <si>
    <t xml:space="preserve">HDFC-1850 CALL OPTION </t>
  </si>
  <si>
    <t xml:space="preserve">13 APR 2018 </t>
  </si>
  <si>
    <t xml:space="preserve">BHARATFORG-740 CALL OPTION </t>
  </si>
  <si>
    <t xml:space="preserve">12 APR 2018 </t>
  </si>
  <si>
    <t xml:space="preserve">BHARATFIN-1160 CALL OPTION </t>
  </si>
  <si>
    <t xml:space="preserve">11 APR 2018 </t>
  </si>
  <si>
    <t xml:space="preserve">HEXAWARE-420 CALL OPTION </t>
  </si>
  <si>
    <t xml:space="preserve">6 APR 2018 </t>
  </si>
  <si>
    <t xml:space="preserve">KPIT-230 CALL OPTION </t>
  </si>
  <si>
    <t xml:space="preserve">5 APR 2018 </t>
  </si>
  <si>
    <t xml:space="preserve">JINDALSTEL-230 CALL OPTION </t>
  </si>
  <si>
    <t xml:space="preserve">3 APR 2018 </t>
  </si>
  <si>
    <t xml:space="preserve">ARVIND-400 CALL OPTION </t>
  </si>
  <si>
    <t xml:space="preserve">2 APR 2018 </t>
  </si>
  <si>
    <t xml:space="preserve">TVSMOTOR-630 CALL OPTION </t>
  </si>
  <si>
    <t xml:space="preserve">28 Mar 2018 </t>
  </si>
  <si>
    <t xml:space="preserve">UPL-740 CALL OPTION </t>
  </si>
  <si>
    <t xml:space="preserve">27 Mar 2018 </t>
  </si>
  <si>
    <t xml:space="preserve">26 Mar 2018 </t>
  </si>
  <si>
    <t xml:space="preserve">BANKINDIA-90 CALL OPTION </t>
  </si>
  <si>
    <t xml:space="preserve">23 Mar 2018 </t>
  </si>
  <si>
    <t xml:space="preserve">BHARATFIN 1080 CALL OPTION </t>
  </si>
  <si>
    <t xml:space="preserve">22 Mar 2018 </t>
  </si>
  <si>
    <t xml:space="preserve">BHARATFIN-1080 CALL OPTION </t>
  </si>
  <si>
    <t xml:space="preserve">DHFL-520 CALL OPTION </t>
  </si>
  <si>
    <t xml:space="preserve">21 Mar 2018 </t>
  </si>
  <si>
    <t xml:space="preserve">NIITTECH-940 CALL OPTION </t>
  </si>
  <si>
    <t xml:space="preserve">20 Mar 2018 </t>
  </si>
  <si>
    <t xml:space="preserve">INDIACEM-140 CALL OPTION </t>
  </si>
  <si>
    <t xml:space="preserve">16 Mar 2018 </t>
  </si>
  <si>
    <t xml:space="preserve">BHARATFIN-1060 CALL OPTION </t>
  </si>
  <si>
    <t xml:space="preserve">15 Mar 2018 </t>
  </si>
  <si>
    <t xml:space="preserve">14 Mar 2018 </t>
  </si>
  <si>
    <t xml:space="preserve">13 Mar 2018 </t>
  </si>
  <si>
    <t xml:space="preserve">PNB-100 CALL OPTION </t>
  </si>
  <si>
    <t xml:space="preserve">9 Mar 2018 </t>
  </si>
  <si>
    <t xml:space="preserve">ZEEL 580 CALL OPTION </t>
  </si>
  <si>
    <t xml:space="preserve">8 Mar 2018 </t>
  </si>
  <si>
    <t xml:space="preserve">INDIANB-280 CALL OPTION </t>
  </si>
  <si>
    <t xml:space="preserve">7 Mar 2018 </t>
  </si>
  <si>
    <t xml:space="preserve">BHARATFIN-1040 CALL OPTION </t>
  </si>
  <si>
    <t xml:space="preserve">ADANIPORTS-400 CALL OPTION </t>
  </si>
  <si>
    <t xml:space="preserve">6 Mar 2018 </t>
  </si>
  <si>
    <t xml:space="preserve">ASHOKLEY-140 CALL OPTION </t>
  </si>
  <si>
    <t xml:space="preserve">26 Feb 2018 </t>
  </si>
  <si>
    <t xml:space="preserve">INDIACEM-160 CALL OPTION PREMIUM </t>
  </si>
  <si>
    <t xml:space="preserve">19 Feb 2018 </t>
  </si>
  <si>
    <t xml:space="preserve">HAVELLS-500 CALL OPTION </t>
  </si>
  <si>
    <t>INDIGO-1300 CALL OPTION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</si>
</sst>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mmm\ d&quot;, &quot;yyyy"/>
    <numFmt numFmtId="179" formatCode="[$-409]d/mmm/yyyy;@"/>
    <numFmt numFmtId="180" formatCode="0.00_ "/>
  </numFmts>
  <fonts count="34">
    <font>
      <sz val="11"/>
      <color theme="1"/>
      <name val="Calibri"/>
      <charset val="134"/>
      <scheme val="minor"/>
    </font>
    <font>
      <sz val="20"/>
      <color theme="3" tint="-0.249977111117893"/>
      <name val="Calibri"/>
      <charset val="134"/>
      <scheme val="minor"/>
    </font>
    <font>
      <sz val="28"/>
      <color theme="3" tint="-0.249977111117893"/>
      <name val="Calibri"/>
      <charset val="134"/>
      <scheme val="minor"/>
    </font>
    <font>
      <sz val="10"/>
      <color theme="0"/>
      <name val="Calibri"/>
      <charset val="134"/>
      <scheme val="minor"/>
    </font>
    <font>
      <u/>
      <sz val="10"/>
      <color theme="0"/>
      <name val="Calibri"/>
      <charset val="134"/>
      <scheme val="minor"/>
    </font>
    <font>
      <sz val="12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theme="4" tint="-0.499984740745262"/>
      <name val="Calibri"/>
      <charset val="134"/>
      <scheme val="minor"/>
    </font>
    <font>
      <sz val="11"/>
      <name val="Calibri"/>
      <charset val="134"/>
      <scheme val="minor"/>
    </font>
    <font>
      <sz val="11"/>
      <color theme="4" tint="-0.499984740745262"/>
      <name val="Cambria"/>
      <charset val="134"/>
      <scheme val="major"/>
    </font>
    <font>
      <sz val="11"/>
      <name val="Cambria"/>
      <charset val="134"/>
      <scheme val="major"/>
    </font>
    <font>
      <sz val="11"/>
      <color rgb="FF333333"/>
      <name val="Calibri"/>
      <charset val="134"/>
      <scheme val="minor"/>
    </font>
    <font>
      <sz val="11"/>
      <color theme="1"/>
      <name val="Cambria"/>
      <charset val="134"/>
      <scheme val="major"/>
    </font>
    <font>
      <sz val="11"/>
      <color rgb="FF00206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libri"/>
      <charset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rgb="FF00B050"/>
        <bgColor indexed="49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8" borderId="14" applyNumberFormat="0" applyAlignment="0" applyProtection="0">
      <alignment vertical="center"/>
    </xf>
    <xf numFmtId="0" fontId="23" fillId="9" borderId="15" applyNumberFormat="0" applyAlignment="0" applyProtection="0">
      <alignment vertical="center"/>
    </xf>
    <xf numFmtId="0" fontId="24" fillId="9" borderId="14" applyNumberFormat="0" applyAlignment="0" applyProtection="0">
      <alignment vertical="center"/>
    </xf>
    <xf numFmtId="0" fontId="25" fillId="10" borderId="16" applyNumberFormat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0"/>
    <xf numFmtId="0" fontId="33" fillId="0" borderId="0"/>
  </cellStyleXfs>
  <cellXfs count="95">
    <xf numFmtId="0" fontId="0" fillId="0" borderId="0" xfId="0"/>
    <xf numFmtId="0" fontId="0" fillId="0" borderId="0" xfId="0" applyBorder="1"/>
    <xf numFmtId="0" fontId="0" fillId="0" borderId="0" xfId="0" applyFont="1"/>
    <xf numFmtId="1" fontId="0" fillId="0" borderId="0" xfId="0" applyNumberFormat="1" applyFont="1"/>
    <xf numFmtId="178" fontId="1" fillId="2" borderId="1" xfId="0" applyNumberFormat="1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/>
    </xf>
    <xf numFmtId="178" fontId="2" fillId="2" borderId="4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left" vertical="center"/>
    </xf>
    <xf numFmtId="2" fontId="5" fillId="4" borderId="6" xfId="0" applyNumberFormat="1" applyFont="1" applyFill="1" applyBorder="1" applyAlignment="1">
      <alignment horizontal="left" vertical="center"/>
    </xf>
    <xf numFmtId="0" fontId="0" fillId="4" borderId="0" xfId="0" applyFont="1" applyFill="1"/>
    <xf numFmtId="17" fontId="6" fillId="4" borderId="0" xfId="0" applyNumberFormat="1" applyFont="1" applyFill="1" applyAlignment="1">
      <alignment horizontal="center"/>
    </xf>
    <xf numFmtId="1" fontId="0" fillId="4" borderId="0" xfId="0" applyNumberFormat="1" applyFont="1" applyFill="1"/>
    <xf numFmtId="17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178" fontId="2" fillId="2" borderId="7" xfId="0" applyNumberFormat="1" applyFont="1" applyFill="1" applyBorder="1" applyAlignment="1">
      <alignment horizontal="center" vertical="center"/>
    </xf>
    <xf numFmtId="178" fontId="2" fillId="2" borderId="8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left" vertical="center"/>
    </xf>
    <xf numFmtId="1" fontId="8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79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7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6" fillId="4" borderId="0" xfId="0" applyNumberFormat="1" applyFont="1" applyFill="1" applyAlignment="1">
      <alignment horizontal="center"/>
    </xf>
    <xf numFmtId="2" fontId="0" fillId="0" borderId="0" xfId="0" applyNumberFormat="1" applyFont="1"/>
    <xf numFmtId="0" fontId="6" fillId="5" borderId="10" xfId="0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0" fontId="6" fillId="5" borderId="10" xfId="0" applyNumberFormat="1" applyFont="1" applyFill="1" applyBorder="1" applyAlignment="1">
      <alignment horizontal="center"/>
    </xf>
    <xf numFmtId="17" fontId="6" fillId="5" borderId="10" xfId="0" applyNumberFormat="1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1" fontId="13" fillId="6" borderId="10" xfId="0" applyNumberFormat="1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0" xfId="0" applyNumberFormat="1" applyFont="1" applyFill="1" applyBorder="1" applyAlignment="1">
      <alignment horizontal="center"/>
    </xf>
    <xf numFmtId="17" fontId="13" fillId="6" borderId="10" xfId="0" applyNumberFormat="1" applyFon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13" fillId="6" borderId="0" xfId="0" applyFont="1" applyFill="1" applyAlignment="1">
      <alignment horizontal="center"/>
    </xf>
    <xf numFmtId="1" fontId="13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NumberFormat="1" applyFont="1" applyFill="1" applyAlignment="1">
      <alignment horizontal="center"/>
    </xf>
    <xf numFmtId="17" fontId="13" fillId="6" borderId="0" xfId="0" applyNumberFormat="1" applyFont="1" applyFill="1" applyAlignment="1">
      <alignment horizontal="center"/>
    </xf>
    <xf numFmtId="1" fontId="0" fillId="6" borderId="0" xfId="0" applyNumberFormat="1" applyFont="1" applyFill="1" applyAlignment="1">
      <alignment horizontal="center"/>
    </xf>
    <xf numFmtId="1" fontId="0" fillId="6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6" borderId="0" xfId="0" applyNumberFormat="1" applyFont="1" applyFill="1" applyAlignment="1">
      <alignment horizontal="center"/>
    </xf>
    <xf numFmtId="1" fontId="13" fillId="6" borderId="0" xfId="0" applyNumberFormat="1" applyFont="1" applyFill="1" applyBorder="1" applyAlignment="1">
      <alignment horizontal="center"/>
    </xf>
  </cellXfs>
  <cellStyles count="51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Excel Built-in Normal" xfId="49"/>
    <cellStyle name="Normal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91"/>
  <sheetViews>
    <sheetView tabSelected="1" zoomScale="90" zoomScaleNormal="90" workbookViewId="0">
      <selection activeCell="A9" sqref="A9"/>
    </sheetView>
  </sheetViews>
  <sheetFormatPr defaultColWidth="9.14285714285714" defaultRowHeight="15"/>
  <cols>
    <col min="1" max="1" width="13.5714285714286" style="2" customWidth="1"/>
    <col min="2" max="2" width="28.8571428571429" style="2" customWidth="1"/>
    <col min="3" max="3" width="9.71428571428571" style="2" customWidth="1"/>
    <col min="4" max="4" width="11.4285714285714" style="2" customWidth="1"/>
    <col min="5" max="5" width="18.5714285714286" style="2" customWidth="1"/>
    <col min="6" max="6" width="8.28571428571429" style="2" customWidth="1"/>
    <col min="7" max="7" width="9.28571428571429" style="2" customWidth="1"/>
    <col min="8" max="8" width="12.8571428571429" style="3" customWidth="1"/>
    <col min="9" max="9" width="11.1428571428571" style="3" customWidth="1"/>
    <col min="10" max="10" width="15.1428571428571" style="3" customWidth="1"/>
    <col min="11" max="16384" width="9.14285714285714" style="2"/>
  </cols>
  <sheetData>
    <row r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35"/>
    </row>
    <row r="2" ht="23.25" customHeight="1" spans="1:10">
      <c r="A2" s="6"/>
      <c r="B2" s="7"/>
      <c r="C2" s="7"/>
      <c r="D2" s="7"/>
      <c r="E2" s="7"/>
      <c r="F2" s="7"/>
      <c r="G2" s="7"/>
      <c r="H2" s="7"/>
      <c r="I2" s="7"/>
      <c r="J2" s="36"/>
    </row>
    <row r="3" spans="1:10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1" t="s">
        <v>6</v>
      </c>
      <c r="G3" s="11"/>
      <c r="H3" s="12" t="s">
        <v>7</v>
      </c>
      <c r="I3" s="12"/>
      <c r="J3" s="37" t="s">
        <v>8</v>
      </c>
    </row>
    <row r="4" ht="15.75" spans="1:10">
      <c r="A4" s="13"/>
      <c r="B4" s="14"/>
      <c r="C4" s="14"/>
      <c r="D4" s="15"/>
      <c r="E4" s="15"/>
      <c r="F4" s="14" t="s">
        <v>9</v>
      </c>
      <c r="G4" s="14" t="s">
        <v>10</v>
      </c>
      <c r="H4" s="16" t="s">
        <v>11</v>
      </c>
      <c r="I4" s="16" t="s">
        <v>12</v>
      </c>
      <c r="J4" s="38" t="s">
        <v>13</v>
      </c>
    </row>
    <row r="5" ht="16.5" spans="1:10">
      <c r="A5" s="17" t="s">
        <v>14</v>
      </c>
      <c r="B5" s="18"/>
      <c r="C5" s="18"/>
      <c r="D5" s="18"/>
      <c r="E5" s="18"/>
      <c r="F5" s="18"/>
      <c r="G5" s="18"/>
      <c r="H5" s="18"/>
      <c r="I5" s="18"/>
      <c r="J5" s="39"/>
    </row>
    <row r="6" spans="1:10">
      <c r="A6" s="19"/>
      <c r="B6" s="19"/>
      <c r="C6" s="19"/>
      <c r="D6" s="20">
        <v>43983</v>
      </c>
      <c r="E6" s="19"/>
      <c r="F6" s="19"/>
      <c r="G6" s="19"/>
      <c r="H6" s="21"/>
      <c r="I6" s="21"/>
      <c r="J6" s="21"/>
    </row>
    <row r="7" spans="1:10">
      <c r="A7" s="19"/>
      <c r="B7" s="19"/>
      <c r="C7" s="19"/>
      <c r="D7" s="20"/>
      <c r="E7" s="19"/>
      <c r="F7" s="19"/>
      <c r="G7" s="19"/>
      <c r="H7" s="21"/>
      <c r="I7" s="21"/>
      <c r="J7" s="21"/>
    </row>
    <row r="8" ht="15.75" customHeight="1" spans="1:10">
      <c r="A8" s="22"/>
      <c r="B8" s="23"/>
      <c r="C8" s="24"/>
      <c r="D8" s="25"/>
      <c r="E8" s="25"/>
      <c r="F8" s="24"/>
      <c r="G8" s="24"/>
      <c r="H8" s="26"/>
      <c r="I8" s="40"/>
      <c r="J8" s="26"/>
    </row>
    <row r="9" ht="15.75" customHeight="1" spans="1:10">
      <c r="A9" s="22"/>
      <c r="B9" s="23"/>
      <c r="C9" s="24"/>
      <c r="D9" s="25"/>
      <c r="E9" s="25"/>
      <c r="F9" s="24"/>
      <c r="G9" s="24"/>
      <c r="H9" s="26"/>
      <c r="I9" s="40"/>
      <c r="J9" s="26"/>
    </row>
    <row r="10" ht="15.75" customHeight="1" spans="1:10">
      <c r="A10" s="22">
        <v>45379</v>
      </c>
      <c r="B10" s="23" t="s">
        <v>15</v>
      </c>
      <c r="C10" s="24" t="s">
        <v>16</v>
      </c>
      <c r="D10" s="25">
        <v>800</v>
      </c>
      <c r="E10" s="27">
        <v>45</v>
      </c>
      <c r="F10" s="27">
        <v>40</v>
      </c>
      <c r="G10" s="27">
        <v>0</v>
      </c>
      <c r="H10" s="28">
        <f>IF(C10="LONG",(F10-E10)*D10,(E10-F10)*D10)</f>
        <v>-4000</v>
      </c>
      <c r="I10" s="41" t="str">
        <f>IF(G10=0,"0.00",IF(C10="LONG",(G10-F10)*D10,(F10-G10)*D10))</f>
        <v>0.00</v>
      </c>
      <c r="J10" s="42">
        <f>SUM(I10,H10)</f>
        <v>-4000</v>
      </c>
    </row>
    <row r="11" ht="15.75" customHeight="1" spans="1:10">
      <c r="A11" s="22">
        <v>45378</v>
      </c>
      <c r="B11" s="23" t="s">
        <v>17</v>
      </c>
      <c r="C11" s="24" t="s">
        <v>16</v>
      </c>
      <c r="D11" s="25">
        <v>125</v>
      </c>
      <c r="E11" s="27">
        <v>220</v>
      </c>
      <c r="F11" s="27">
        <v>220</v>
      </c>
      <c r="G11" s="27">
        <v>0</v>
      </c>
      <c r="H11" s="28">
        <f>IF(C11="LONG",(F11-E11)*D11,(E11-F11)*D11)</f>
        <v>0</v>
      </c>
      <c r="I11" s="41" t="str">
        <f>IF(G11=0,"0.00",IF(C11="LONG",(G11-F11)*D11,(F11-G11)*D11))</f>
        <v>0.00</v>
      </c>
      <c r="J11" s="42">
        <f>SUM(I11,H11)</f>
        <v>0</v>
      </c>
    </row>
    <row r="12" ht="15.75" customHeight="1" spans="1:10">
      <c r="A12" s="22">
        <v>45373</v>
      </c>
      <c r="B12" s="23" t="s">
        <v>18</v>
      </c>
      <c r="C12" s="24" t="s">
        <v>16</v>
      </c>
      <c r="D12" s="25">
        <v>700</v>
      </c>
      <c r="E12" s="27">
        <v>29</v>
      </c>
      <c r="F12" s="27">
        <v>34</v>
      </c>
      <c r="G12" s="27">
        <v>39</v>
      </c>
      <c r="H12" s="28">
        <f>IF(C12="LONG",(F12-E12)*D12,(E12-F12)*D12)</f>
        <v>3500</v>
      </c>
      <c r="I12" s="41">
        <f>IF(G12=0,"0.00",IF(C12="LONG",(G12-F12)*D12,(F12-G12)*D12))</f>
        <v>3500</v>
      </c>
      <c r="J12" s="42">
        <f>SUM(I12,H12)</f>
        <v>7000</v>
      </c>
    </row>
    <row r="13" ht="15.75" customHeight="1" spans="1:10">
      <c r="A13" s="22">
        <v>45372</v>
      </c>
      <c r="B13" s="23" t="s">
        <v>19</v>
      </c>
      <c r="C13" s="24" t="s">
        <v>16</v>
      </c>
      <c r="D13" s="25">
        <v>650</v>
      </c>
      <c r="E13" s="27">
        <v>29</v>
      </c>
      <c r="F13" s="24">
        <v>34</v>
      </c>
      <c r="G13" s="24">
        <v>40</v>
      </c>
      <c r="H13" s="28">
        <f t="shared" ref="H13:H18" si="0">IF(C13="LONG",(F13-E13)*D13,(E13-F13)*D13)</f>
        <v>3250</v>
      </c>
      <c r="I13" s="41">
        <f t="shared" ref="I13:I18" si="1">IF(G13=0,"0.00",IF(C13="LONG",(G13-F13)*D13,(F13-G13)*D13))</f>
        <v>3900</v>
      </c>
      <c r="J13" s="42">
        <f t="shared" ref="J13:J18" si="2">SUM(I13,H13)</f>
        <v>7150</v>
      </c>
    </row>
    <row r="14" ht="15.75" customHeight="1" spans="1:10">
      <c r="A14" s="22">
        <v>45371</v>
      </c>
      <c r="B14" s="23" t="s">
        <v>20</v>
      </c>
      <c r="C14" s="24" t="s">
        <v>16</v>
      </c>
      <c r="D14" s="25">
        <v>550</v>
      </c>
      <c r="E14" s="27">
        <v>30</v>
      </c>
      <c r="F14" s="27">
        <v>37</v>
      </c>
      <c r="G14" s="27">
        <v>44</v>
      </c>
      <c r="H14" s="28">
        <f t="shared" si="0"/>
        <v>3850</v>
      </c>
      <c r="I14" s="41">
        <f t="shared" si="1"/>
        <v>3850</v>
      </c>
      <c r="J14" s="42">
        <f t="shared" si="2"/>
        <v>7700</v>
      </c>
    </row>
    <row r="15" ht="15.75" customHeight="1" spans="1:10">
      <c r="A15" s="22">
        <v>45371</v>
      </c>
      <c r="B15" s="23" t="s">
        <v>21</v>
      </c>
      <c r="C15" s="24" t="s">
        <v>16</v>
      </c>
      <c r="D15" s="25">
        <v>175</v>
      </c>
      <c r="E15" s="27">
        <v>70</v>
      </c>
      <c r="F15" s="27">
        <v>84.5</v>
      </c>
      <c r="G15" s="27">
        <v>0</v>
      </c>
      <c r="H15" s="29">
        <f t="shared" si="0"/>
        <v>2537.5</v>
      </c>
      <c r="I15" s="43" t="str">
        <f t="shared" si="1"/>
        <v>0.00</v>
      </c>
      <c r="J15" s="44">
        <f t="shared" si="2"/>
        <v>2537.5</v>
      </c>
    </row>
    <row r="16" ht="15.75" customHeight="1" spans="1:10">
      <c r="A16" s="22">
        <v>45370</v>
      </c>
      <c r="B16" s="23" t="s">
        <v>22</v>
      </c>
      <c r="C16" s="24" t="s">
        <v>16</v>
      </c>
      <c r="D16" s="25">
        <v>675</v>
      </c>
      <c r="E16" s="27">
        <v>20</v>
      </c>
      <c r="F16" s="27">
        <v>16.8</v>
      </c>
      <c r="G16" s="27">
        <v>0</v>
      </c>
      <c r="H16" s="28">
        <f t="shared" si="0"/>
        <v>-2160</v>
      </c>
      <c r="I16" s="41" t="str">
        <f t="shared" si="1"/>
        <v>0.00</v>
      </c>
      <c r="J16" s="42">
        <f t="shared" si="2"/>
        <v>-2160</v>
      </c>
    </row>
    <row r="17" ht="15.75" customHeight="1" spans="1:10">
      <c r="A17" s="22">
        <v>45366</v>
      </c>
      <c r="B17" s="23" t="s">
        <v>23</v>
      </c>
      <c r="C17" s="24" t="s">
        <v>16</v>
      </c>
      <c r="D17" s="25">
        <v>300</v>
      </c>
      <c r="E17" s="27">
        <v>100</v>
      </c>
      <c r="F17" s="27">
        <v>85</v>
      </c>
      <c r="G17" s="27">
        <v>0</v>
      </c>
      <c r="H17" s="28">
        <f t="shared" si="0"/>
        <v>-4500</v>
      </c>
      <c r="I17" s="41" t="str">
        <f t="shared" si="1"/>
        <v>0.00</v>
      </c>
      <c r="J17" s="42">
        <f t="shared" si="2"/>
        <v>-4500</v>
      </c>
    </row>
    <row r="18" ht="15.75" customHeight="1" spans="1:10">
      <c r="A18" s="22">
        <v>45365</v>
      </c>
      <c r="B18" s="23" t="s">
        <v>24</v>
      </c>
      <c r="C18" s="24" t="s">
        <v>16</v>
      </c>
      <c r="D18" s="25">
        <v>800</v>
      </c>
      <c r="E18" s="27">
        <v>43</v>
      </c>
      <c r="F18" s="27">
        <v>48</v>
      </c>
      <c r="G18" s="27">
        <v>53</v>
      </c>
      <c r="H18" s="28">
        <f t="shared" si="0"/>
        <v>4000</v>
      </c>
      <c r="I18" s="41">
        <f t="shared" si="1"/>
        <v>4000</v>
      </c>
      <c r="J18" s="42">
        <f t="shared" si="2"/>
        <v>8000</v>
      </c>
    </row>
    <row r="19" ht="15.75" customHeight="1" spans="1:10">
      <c r="A19" s="22">
        <v>45364</v>
      </c>
      <c r="B19" s="23" t="s">
        <v>25</v>
      </c>
      <c r="C19" s="24" t="s">
        <v>16</v>
      </c>
      <c r="D19" s="25">
        <v>1500</v>
      </c>
      <c r="E19" s="27">
        <v>17.5</v>
      </c>
      <c r="F19" s="27">
        <v>20.5</v>
      </c>
      <c r="G19" s="27">
        <v>24</v>
      </c>
      <c r="H19" s="28">
        <f t="shared" ref="H19:H24" si="3">IF(C19="LONG",(F19-E19)*D19,(E19-F19)*D19)</f>
        <v>4500</v>
      </c>
      <c r="I19" s="41">
        <f t="shared" ref="I19:I24" si="4">IF(G19=0,"0.00",IF(C19="LONG",(G19-F19)*D19,(F19-G19)*D19))</f>
        <v>5250</v>
      </c>
      <c r="J19" s="42">
        <f t="shared" ref="J19:J24" si="5">SUM(I19,H19)</f>
        <v>9750</v>
      </c>
    </row>
    <row r="20" ht="15.75" customHeight="1" spans="1:10">
      <c r="A20" s="22">
        <v>45363</v>
      </c>
      <c r="B20" s="23" t="s">
        <v>26</v>
      </c>
      <c r="C20" s="24" t="s">
        <v>16</v>
      </c>
      <c r="D20" s="25">
        <v>500</v>
      </c>
      <c r="E20" s="27">
        <v>66</v>
      </c>
      <c r="F20" s="27">
        <v>74</v>
      </c>
      <c r="G20" s="27">
        <v>0</v>
      </c>
      <c r="H20" s="29">
        <f t="shared" si="3"/>
        <v>4000</v>
      </c>
      <c r="I20" s="43" t="str">
        <f t="shared" si="4"/>
        <v>0.00</v>
      </c>
      <c r="J20" s="44">
        <f t="shared" si="5"/>
        <v>4000</v>
      </c>
    </row>
    <row r="21" ht="15.75" customHeight="1" spans="1:10">
      <c r="A21" s="22">
        <v>45358</v>
      </c>
      <c r="B21" s="23" t="s">
        <v>27</v>
      </c>
      <c r="C21" s="24" t="s">
        <v>16</v>
      </c>
      <c r="D21" s="25">
        <v>550</v>
      </c>
      <c r="E21" s="27">
        <v>60</v>
      </c>
      <c r="F21" s="27">
        <v>66</v>
      </c>
      <c r="G21" s="27">
        <v>72</v>
      </c>
      <c r="H21" s="28">
        <f t="shared" si="3"/>
        <v>3300</v>
      </c>
      <c r="I21" s="41">
        <f t="shared" si="4"/>
        <v>3300</v>
      </c>
      <c r="J21" s="42">
        <f t="shared" si="5"/>
        <v>6600</v>
      </c>
    </row>
    <row r="22" ht="15.75" customHeight="1" spans="1:10">
      <c r="A22" s="22">
        <v>45357</v>
      </c>
      <c r="B22" s="23" t="s">
        <v>28</v>
      </c>
      <c r="C22" s="24" t="s">
        <v>16</v>
      </c>
      <c r="D22" s="25">
        <v>300</v>
      </c>
      <c r="E22" s="27">
        <v>125</v>
      </c>
      <c r="F22" s="27">
        <v>140</v>
      </c>
      <c r="G22" s="27">
        <v>155</v>
      </c>
      <c r="H22" s="28">
        <f t="shared" si="3"/>
        <v>4500</v>
      </c>
      <c r="I22" s="41">
        <f t="shared" si="4"/>
        <v>4500</v>
      </c>
      <c r="J22" s="42">
        <f t="shared" si="5"/>
        <v>9000</v>
      </c>
    </row>
    <row r="23" ht="15.75" customHeight="1" spans="1:10">
      <c r="A23" s="22">
        <v>45356</v>
      </c>
      <c r="B23" s="23" t="s">
        <v>29</v>
      </c>
      <c r="C23" s="24" t="s">
        <v>16</v>
      </c>
      <c r="D23" s="25">
        <v>550</v>
      </c>
      <c r="E23" s="27">
        <v>52</v>
      </c>
      <c r="F23" s="27">
        <v>60</v>
      </c>
      <c r="G23" s="27">
        <v>70</v>
      </c>
      <c r="H23" s="28">
        <f t="shared" si="3"/>
        <v>4400</v>
      </c>
      <c r="I23" s="41">
        <f t="shared" si="4"/>
        <v>5500</v>
      </c>
      <c r="J23" s="42">
        <f t="shared" si="5"/>
        <v>9900</v>
      </c>
    </row>
    <row r="24" ht="15.75" customHeight="1" spans="1:10">
      <c r="A24" s="22">
        <v>45355</v>
      </c>
      <c r="B24" s="23" t="s">
        <v>30</v>
      </c>
      <c r="C24" s="24" t="s">
        <v>16</v>
      </c>
      <c r="D24" s="25">
        <v>1250</v>
      </c>
      <c r="E24" s="27">
        <v>35</v>
      </c>
      <c r="F24" s="27">
        <v>38</v>
      </c>
      <c r="G24" s="24">
        <v>0</v>
      </c>
      <c r="H24" s="29">
        <f t="shared" si="3"/>
        <v>3750</v>
      </c>
      <c r="I24" s="43" t="str">
        <f t="shared" si="4"/>
        <v>0.00</v>
      </c>
      <c r="J24" s="44">
        <f t="shared" si="5"/>
        <v>3750</v>
      </c>
    </row>
    <row r="25" ht="15.75" customHeight="1" spans="1:10">
      <c r="A25" s="22">
        <v>45352</v>
      </c>
      <c r="B25" s="23" t="s">
        <v>31</v>
      </c>
      <c r="C25" s="24" t="s">
        <v>16</v>
      </c>
      <c r="D25" s="25">
        <v>125</v>
      </c>
      <c r="E25" s="27">
        <v>230</v>
      </c>
      <c r="F25" s="27">
        <v>230</v>
      </c>
      <c r="G25" s="24">
        <v>0</v>
      </c>
      <c r="H25" s="29">
        <v>0</v>
      </c>
      <c r="I25" s="45">
        <v>0</v>
      </c>
      <c r="J25" s="29">
        <v>0</v>
      </c>
    </row>
    <row r="26" ht="15.75" customHeight="1" spans="1:10">
      <c r="A26" s="22">
        <v>45350</v>
      </c>
      <c r="B26" s="30" t="s">
        <v>32</v>
      </c>
      <c r="C26" s="30" t="s">
        <v>16</v>
      </c>
      <c r="D26" s="25">
        <v>2700</v>
      </c>
      <c r="E26" s="27">
        <v>26</v>
      </c>
      <c r="F26" s="27">
        <v>28</v>
      </c>
      <c r="G26" s="27">
        <v>30</v>
      </c>
      <c r="H26" s="28">
        <f>IF(C26="LONG",(F26-E26)*D26,(E26-F26)*D26)</f>
        <v>5400</v>
      </c>
      <c r="I26" s="41">
        <f>IF(G26=0,"0.00",IF(C26="LONG",(G26-F26)*D26,(F26-G26)*D26))</f>
        <v>5400</v>
      </c>
      <c r="J26" s="42">
        <f>SUM(I26,H26)</f>
        <v>10800</v>
      </c>
    </row>
    <row r="27" ht="15.75" customHeight="1" spans="1:10">
      <c r="A27" s="22">
        <v>45349</v>
      </c>
      <c r="B27" s="23" t="s">
        <v>33</v>
      </c>
      <c r="C27" s="24" t="s">
        <v>16</v>
      </c>
      <c r="D27" s="25">
        <v>300</v>
      </c>
      <c r="E27" s="27">
        <v>32</v>
      </c>
      <c r="F27" s="27">
        <v>36.95</v>
      </c>
      <c r="G27" s="31">
        <v>0</v>
      </c>
      <c r="H27" s="29">
        <f>IF(C27="LONG",(F27-E27)*D27,(E27-F27)*D27)</f>
        <v>1485</v>
      </c>
      <c r="I27" s="43" t="str">
        <f>IF(G27=0,"0.00",IF(C27="LONG",(G27-F27)*D27,(F27-G27)*D27))</f>
        <v>0.00</v>
      </c>
      <c r="J27" s="44">
        <f>SUM(I27,H27)</f>
        <v>1485</v>
      </c>
    </row>
    <row r="28" ht="15.75" customHeight="1" spans="1:10">
      <c r="A28" s="22">
        <v>45348</v>
      </c>
      <c r="B28" s="30" t="s">
        <v>34</v>
      </c>
      <c r="C28" s="30" t="s">
        <v>16</v>
      </c>
      <c r="D28" s="32">
        <v>2700</v>
      </c>
      <c r="E28" s="33">
        <v>12.2</v>
      </c>
      <c r="F28" s="33">
        <v>14</v>
      </c>
      <c r="G28" s="33">
        <v>0</v>
      </c>
      <c r="H28" s="29">
        <f t="shared" ref="H28:H33" si="6">IF(C28="LONG",(F28-E28)*D28,(E28-F28)*D28)</f>
        <v>4860</v>
      </c>
      <c r="I28" s="43" t="str">
        <f t="shared" ref="I28:I33" si="7">IF(G28=0,"0.00",IF(C28="LONG",(G28-F28)*D28,(F28-G28)*D28))</f>
        <v>0.00</v>
      </c>
      <c r="J28" s="44">
        <f t="shared" ref="J28:J33" si="8">SUM(I28,H28)</f>
        <v>4860</v>
      </c>
    </row>
    <row r="29" ht="15.75" customHeight="1" spans="1:10">
      <c r="A29" s="22">
        <v>45345</v>
      </c>
      <c r="B29" s="23" t="s">
        <v>35</v>
      </c>
      <c r="C29" s="24" t="s">
        <v>16</v>
      </c>
      <c r="D29" s="25">
        <v>1800</v>
      </c>
      <c r="E29" s="27">
        <v>15.5</v>
      </c>
      <c r="F29" s="27">
        <v>17.5</v>
      </c>
      <c r="G29" s="27">
        <v>20</v>
      </c>
      <c r="H29" s="28">
        <f t="shared" si="6"/>
        <v>3600</v>
      </c>
      <c r="I29" s="41">
        <f t="shared" si="7"/>
        <v>4500</v>
      </c>
      <c r="J29" s="42">
        <f t="shared" si="8"/>
        <v>8100</v>
      </c>
    </row>
    <row r="30" ht="15.75" customHeight="1" spans="1:10">
      <c r="A30" s="22">
        <v>45344</v>
      </c>
      <c r="B30" s="23" t="s">
        <v>36</v>
      </c>
      <c r="C30" s="24" t="s">
        <v>16</v>
      </c>
      <c r="D30" s="25">
        <v>1500</v>
      </c>
      <c r="E30" s="27">
        <v>15</v>
      </c>
      <c r="F30" s="24">
        <v>13</v>
      </c>
      <c r="G30" s="27"/>
      <c r="H30" s="28">
        <f t="shared" si="6"/>
        <v>-3000</v>
      </c>
      <c r="I30" s="41" t="str">
        <f t="shared" si="7"/>
        <v>0.00</v>
      </c>
      <c r="J30" s="42">
        <f t="shared" si="8"/>
        <v>-3000</v>
      </c>
    </row>
    <row r="31" ht="15.75" customHeight="1" spans="1:10">
      <c r="A31" s="22">
        <v>45343</v>
      </c>
      <c r="B31" s="23" t="s">
        <v>37</v>
      </c>
      <c r="C31" s="24" t="s">
        <v>16</v>
      </c>
      <c r="D31" s="25">
        <v>125</v>
      </c>
      <c r="E31" s="27">
        <v>145</v>
      </c>
      <c r="F31" s="24">
        <v>120</v>
      </c>
      <c r="G31" s="27"/>
      <c r="H31" s="28">
        <f t="shared" si="6"/>
        <v>-3125</v>
      </c>
      <c r="I31" s="41" t="str">
        <f t="shared" si="7"/>
        <v>0.00</v>
      </c>
      <c r="J31" s="42">
        <f t="shared" si="8"/>
        <v>-3125</v>
      </c>
    </row>
    <row r="32" ht="15.75" customHeight="1" spans="1:10">
      <c r="A32" s="22">
        <v>45342</v>
      </c>
      <c r="B32" s="23" t="s">
        <v>38</v>
      </c>
      <c r="C32" s="24" t="s">
        <v>16</v>
      </c>
      <c r="D32" s="25">
        <v>1250</v>
      </c>
      <c r="E32" s="27">
        <v>14</v>
      </c>
      <c r="F32" s="27">
        <v>17</v>
      </c>
      <c r="G32" s="27"/>
      <c r="H32" s="28">
        <f t="shared" si="6"/>
        <v>3750</v>
      </c>
      <c r="I32" s="41" t="str">
        <f t="shared" si="7"/>
        <v>0.00</v>
      </c>
      <c r="J32" s="42">
        <f t="shared" si="8"/>
        <v>3750</v>
      </c>
    </row>
    <row r="33" ht="15.75" customHeight="1" spans="1:10">
      <c r="A33" s="22">
        <v>45341</v>
      </c>
      <c r="B33" s="23" t="s">
        <v>39</v>
      </c>
      <c r="C33" s="24" t="s">
        <v>16</v>
      </c>
      <c r="D33" s="25">
        <v>2500</v>
      </c>
      <c r="E33" s="27">
        <v>9.5</v>
      </c>
      <c r="F33" s="27">
        <v>11</v>
      </c>
      <c r="G33" s="27">
        <v>13</v>
      </c>
      <c r="H33" s="28">
        <f t="shared" si="6"/>
        <v>3750</v>
      </c>
      <c r="I33" s="41">
        <f t="shared" si="7"/>
        <v>5000</v>
      </c>
      <c r="J33" s="42">
        <f t="shared" si="8"/>
        <v>8750</v>
      </c>
    </row>
    <row r="34" ht="15.75" customHeight="1" spans="1:10">
      <c r="A34" s="22"/>
      <c r="B34" s="23"/>
      <c r="C34" s="24"/>
      <c r="D34" s="25"/>
      <c r="E34" s="25"/>
      <c r="F34" s="24"/>
      <c r="G34" s="24"/>
      <c r="H34" s="26"/>
      <c r="I34" s="40"/>
      <c r="J34" s="26"/>
    </row>
    <row r="35" ht="15.75" customHeight="1" spans="1:10">
      <c r="A35" s="22"/>
      <c r="B35" s="23"/>
      <c r="C35" s="24"/>
      <c r="D35" s="25"/>
      <c r="E35" s="25"/>
      <c r="F35" s="24"/>
      <c r="G35" s="24"/>
      <c r="H35" s="26"/>
      <c r="I35" s="40"/>
      <c r="J35" s="26"/>
    </row>
    <row r="36" ht="15.75" customHeight="1" spans="1:10">
      <c r="A36" s="22">
        <v>45232</v>
      </c>
      <c r="B36" s="34" t="s">
        <v>40</v>
      </c>
      <c r="C36" s="33" t="s">
        <v>16</v>
      </c>
      <c r="D36" s="25">
        <v>300</v>
      </c>
      <c r="E36" s="27">
        <v>145</v>
      </c>
      <c r="F36" s="27">
        <v>160</v>
      </c>
      <c r="G36" s="27"/>
      <c r="H36" s="28">
        <f t="shared" ref="H36" si="9">IF(C36="LONG",(F36-E36)*D36,(E36-F36)*D36)</f>
        <v>4500</v>
      </c>
      <c r="I36" s="41" t="str">
        <f t="shared" ref="I36" si="10">IF(G36=0,"0.00",IF(C36="LONG",(G36-F36)*D36,(F36-G36)*D36))</f>
        <v>0.00</v>
      </c>
      <c r="J36" s="42">
        <f t="shared" ref="J36" si="11">SUM(I36,H36)</f>
        <v>4500</v>
      </c>
    </row>
    <row r="37" ht="15.75" customHeight="1" spans="1:10">
      <c r="A37" s="22">
        <v>45232</v>
      </c>
      <c r="B37" s="34" t="s">
        <v>41</v>
      </c>
      <c r="C37" s="33" t="s">
        <v>16</v>
      </c>
      <c r="D37" s="25">
        <v>3000</v>
      </c>
      <c r="E37" s="27">
        <v>12.5</v>
      </c>
      <c r="F37" s="27"/>
      <c r="G37" s="27"/>
      <c r="H37" s="28"/>
      <c r="I37" s="41"/>
      <c r="J37" s="28"/>
    </row>
    <row r="38" ht="15.75" customHeight="1" spans="1:10">
      <c r="A38" s="22">
        <v>45231</v>
      </c>
      <c r="B38" s="34" t="s">
        <v>42</v>
      </c>
      <c r="C38" s="33" t="s">
        <v>16</v>
      </c>
      <c r="D38" s="25">
        <v>3000</v>
      </c>
      <c r="E38" s="27">
        <v>11.7</v>
      </c>
      <c r="F38" s="27">
        <v>13.2</v>
      </c>
      <c r="G38" s="27">
        <v>14.7</v>
      </c>
      <c r="H38" s="28">
        <f t="shared" ref="H38:H42" si="12">IF(C38="LONG",(F38-E38)*D38,(E38-F38)*D38)</f>
        <v>4500</v>
      </c>
      <c r="I38" s="41">
        <f t="shared" ref="I38:I42" si="13">IF(G38=0,"0.00",IF(C38="LONG",(G38-F38)*D38,(F38-G38)*D38))</f>
        <v>4500</v>
      </c>
      <c r="J38" s="42">
        <f t="shared" ref="J38:J42" si="14">SUM(I38,H38)</f>
        <v>9000</v>
      </c>
    </row>
    <row r="39" ht="15.75" customHeight="1" spans="1:10">
      <c r="A39" s="22">
        <v>45231</v>
      </c>
      <c r="B39" s="34" t="s">
        <v>43</v>
      </c>
      <c r="C39" s="33" t="s">
        <v>16</v>
      </c>
      <c r="D39" s="25">
        <v>1800</v>
      </c>
      <c r="E39" s="27">
        <v>12</v>
      </c>
      <c r="F39" s="27">
        <v>12</v>
      </c>
      <c r="G39" s="27"/>
      <c r="H39" s="28">
        <f t="shared" si="12"/>
        <v>0</v>
      </c>
      <c r="I39" s="41" t="str">
        <f t="shared" si="13"/>
        <v>0.00</v>
      </c>
      <c r="J39" s="42">
        <f t="shared" si="14"/>
        <v>0</v>
      </c>
    </row>
    <row r="40" ht="15.75" customHeight="1" spans="1:10">
      <c r="A40" s="22">
        <v>45231</v>
      </c>
      <c r="B40" s="34" t="s">
        <v>44</v>
      </c>
      <c r="C40" s="33" t="s">
        <v>16</v>
      </c>
      <c r="D40" s="25">
        <v>1250</v>
      </c>
      <c r="E40" s="27">
        <v>18</v>
      </c>
      <c r="F40" s="27">
        <v>20</v>
      </c>
      <c r="G40" s="27"/>
      <c r="H40" s="28">
        <f t="shared" si="12"/>
        <v>2500</v>
      </c>
      <c r="I40" s="41" t="str">
        <f t="shared" si="13"/>
        <v>0.00</v>
      </c>
      <c r="J40" s="42">
        <f t="shared" si="14"/>
        <v>2500</v>
      </c>
    </row>
    <row r="41" ht="15.75" customHeight="1" spans="1:10">
      <c r="A41" s="22">
        <v>45231</v>
      </c>
      <c r="B41" s="34" t="s">
        <v>45</v>
      </c>
      <c r="C41" s="33" t="s">
        <v>16</v>
      </c>
      <c r="D41" s="25">
        <v>850</v>
      </c>
      <c r="E41" s="27">
        <v>60</v>
      </c>
      <c r="F41" s="27">
        <v>68</v>
      </c>
      <c r="G41" s="27">
        <v>75</v>
      </c>
      <c r="H41" s="28">
        <f t="shared" si="12"/>
        <v>6800</v>
      </c>
      <c r="I41" s="41">
        <f t="shared" si="13"/>
        <v>5950</v>
      </c>
      <c r="J41" s="42">
        <f t="shared" si="14"/>
        <v>12750</v>
      </c>
    </row>
    <row r="42" ht="15.75" customHeight="1" spans="1:10">
      <c r="A42" s="22">
        <v>45230</v>
      </c>
      <c r="B42" s="34" t="s">
        <v>46</v>
      </c>
      <c r="C42" s="33" t="s">
        <v>16</v>
      </c>
      <c r="D42" s="25">
        <v>3000</v>
      </c>
      <c r="E42" s="27">
        <v>13</v>
      </c>
      <c r="F42" s="27">
        <v>14.5</v>
      </c>
      <c r="G42" s="27">
        <v>16</v>
      </c>
      <c r="H42" s="28">
        <f t="shared" ref="H42:H45" si="15">IF(C42="LONG",(F42-E42)*D42,(E42-F42)*D42)</f>
        <v>4500</v>
      </c>
      <c r="I42" s="41">
        <f t="shared" ref="I42:I45" si="16">IF(G42=0,"0.00",IF(C42="LONG",(G42-F42)*D42,(F42-G42)*D42))</f>
        <v>4500</v>
      </c>
      <c r="J42" s="42">
        <f t="shared" ref="J42:J45" si="17">SUM(I42,H42)</f>
        <v>9000</v>
      </c>
    </row>
    <row r="43" ht="15.75" customHeight="1" spans="1:10">
      <c r="A43" s="22">
        <v>45230</v>
      </c>
      <c r="B43" s="34" t="s">
        <v>47</v>
      </c>
      <c r="C43" s="33" t="s">
        <v>16</v>
      </c>
      <c r="D43" s="25">
        <v>1250</v>
      </c>
      <c r="E43" s="27">
        <v>22</v>
      </c>
      <c r="F43" s="27">
        <v>25</v>
      </c>
      <c r="G43" s="27"/>
      <c r="H43" s="28">
        <f t="shared" si="15"/>
        <v>3750</v>
      </c>
      <c r="I43" s="41" t="str">
        <f t="shared" si="16"/>
        <v>0.00</v>
      </c>
      <c r="J43" s="42">
        <f t="shared" si="17"/>
        <v>3750</v>
      </c>
    </row>
    <row r="44" ht="15.75" customHeight="1" spans="1:10">
      <c r="A44" s="22">
        <v>45229</v>
      </c>
      <c r="B44" s="34" t="s">
        <v>48</v>
      </c>
      <c r="C44" s="33" t="s">
        <v>16</v>
      </c>
      <c r="D44" s="25">
        <v>150</v>
      </c>
      <c r="E44" s="27">
        <v>155</v>
      </c>
      <c r="F44" s="27">
        <v>171</v>
      </c>
      <c r="G44" s="27"/>
      <c r="H44" s="28">
        <f t="shared" si="15"/>
        <v>2400</v>
      </c>
      <c r="I44" s="41" t="str">
        <f t="shared" si="16"/>
        <v>0.00</v>
      </c>
      <c r="J44" s="42">
        <f t="shared" si="17"/>
        <v>2400</v>
      </c>
    </row>
    <row r="45" ht="15.75" customHeight="1" spans="1:10">
      <c r="A45" s="22">
        <v>45229</v>
      </c>
      <c r="B45" s="34" t="s">
        <v>49</v>
      </c>
      <c r="C45" s="33" t="s">
        <v>16</v>
      </c>
      <c r="D45" s="25">
        <v>3000</v>
      </c>
      <c r="E45" s="27">
        <v>14.2</v>
      </c>
      <c r="F45" s="27">
        <v>15.7</v>
      </c>
      <c r="G45" s="27">
        <v>17.5</v>
      </c>
      <c r="H45" s="28">
        <f t="shared" si="15"/>
        <v>4500</v>
      </c>
      <c r="I45" s="41">
        <f t="shared" si="16"/>
        <v>5400</v>
      </c>
      <c r="J45" s="42">
        <f t="shared" si="17"/>
        <v>9900</v>
      </c>
    </row>
    <row r="46" ht="15.75" customHeight="1" spans="1:10">
      <c r="A46" s="22">
        <v>45226</v>
      </c>
      <c r="B46" s="34" t="s">
        <v>50</v>
      </c>
      <c r="C46" s="33" t="s">
        <v>16</v>
      </c>
      <c r="D46" s="25">
        <v>150</v>
      </c>
      <c r="E46" s="27">
        <v>270</v>
      </c>
      <c r="F46" s="27">
        <v>280</v>
      </c>
      <c r="G46" s="27"/>
      <c r="H46" s="28">
        <f t="shared" ref="H46:H51" si="18">IF(C46="LONG",(F46-E46)*D46,(E46-F46)*D46)</f>
        <v>1500</v>
      </c>
      <c r="I46" s="41" t="str">
        <f t="shared" ref="I46:I51" si="19">IF(G46=0,"0.00",IF(C46="LONG",(G46-F46)*D46,(F46-G46)*D46))</f>
        <v>0.00</v>
      </c>
      <c r="J46" s="42">
        <f t="shared" ref="J46:J51" si="20">SUM(I46,H46)</f>
        <v>1500</v>
      </c>
    </row>
    <row r="47" ht="15.75" customHeight="1" spans="1:10">
      <c r="A47" s="22">
        <v>45226</v>
      </c>
      <c r="B47" s="34" t="s">
        <v>51</v>
      </c>
      <c r="C47" s="33" t="s">
        <v>16</v>
      </c>
      <c r="D47" s="25">
        <v>3000</v>
      </c>
      <c r="E47" s="27">
        <v>15.5</v>
      </c>
      <c r="F47" s="27">
        <v>17</v>
      </c>
      <c r="G47" s="27">
        <v>19</v>
      </c>
      <c r="H47" s="28">
        <f t="shared" si="18"/>
        <v>4500</v>
      </c>
      <c r="I47" s="41">
        <f t="shared" si="19"/>
        <v>6000</v>
      </c>
      <c r="J47" s="42">
        <f t="shared" si="20"/>
        <v>10500</v>
      </c>
    </row>
    <row r="48" ht="15.75" customHeight="1" spans="1:10">
      <c r="A48" s="22">
        <v>45226</v>
      </c>
      <c r="B48" s="34" t="s">
        <v>52</v>
      </c>
      <c r="C48" s="33" t="s">
        <v>16</v>
      </c>
      <c r="D48" s="25">
        <v>100</v>
      </c>
      <c r="E48" s="27">
        <v>250</v>
      </c>
      <c r="F48" s="27">
        <v>205</v>
      </c>
      <c r="G48" s="27"/>
      <c r="H48" s="28">
        <f t="shared" si="18"/>
        <v>-4500</v>
      </c>
      <c r="I48" s="41" t="str">
        <f t="shared" si="19"/>
        <v>0.00</v>
      </c>
      <c r="J48" s="42">
        <f t="shared" si="20"/>
        <v>-4500</v>
      </c>
    </row>
    <row r="49" ht="15.75" customHeight="1" spans="1:10">
      <c r="A49" s="22">
        <v>45225</v>
      </c>
      <c r="B49" s="34" t="s">
        <v>51</v>
      </c>
      <c r="C49" s="33" t="s">
        <v>16</v>
      </c>
      <c r="D49" s="25">
        <v>3000</v>
      </c>
      <c r="E49" s="27">
        <v>11</v>
      </c>
      <c r="F49" s="27">
        <v>11.75</v>
      </c>
      <c r="G49" s="27"/>
      <c r="H49" s="28">
        <f t="shared" si="18"/>
        <v>2250</v>
      </c>
      <c r="I49" s="41" t="str">
        <f t="shared" si="19"/>
        <v>0.00</v>
      </c>
      <c r="J49" s="42">
        <f t="shared" si="20"/>
        <v>2250</v>
      </c>
    </row>
    <row r="50" ht="15.75" customHeight="1" spans="1:10">
      <c r="A50" s="22">
        <v>45225</v>
      </c>
      <c r="B50" s="34" t="s">
        <v>50</v>
      </c>
      <c r="C50" s="33" t="s">
        <v>16</v>
      </c>
      <c r="D50" s="25">
        <v>150</v>
      </c>
      <c r="E50" s="27">
        <v>195</v>
      </c>
      <c r="F50" s="27">
        <v>220</v>
      </c>
      <c r="G50" s="27"/>
      <c r="H50" s="28">
        <f t="shared" si="18"/>
        <v>3750</v>
      </c>
      <c r="I50" s="41" t="str">
        <f t="shared" si="19"/>
        <v>0.00</v>
      </c>
      <c r="J50" s="42">
        <f t="shared" si="20"/>
        <v>3750</v>
      </c>
    </row>
    <row r="51" ht="15.75" customHeight="1" spans="1:10">
      <c r="A51" s="22">
        <v>45225</v>
      </c>
      <c r="B51" s="34" t="s">
        <v>53</v>
      </c>
      <c r="C51" s="33" t="s">
        <v>16</v>
      </c>
      <c r="D51" s="25">
        <v>200</v>
      </c>
      <c r="E51" s="25">
        <v>170</v>
      </c>
      <c r="F51" s="24">
        <v>195</v>
      </c>
      <c r="G51" s="24">
        <v>220</v>
      </c>
      <c r="H51" s="26">
        <f t="shared" si="18"/>
        <v>5000</v>
      </c>
      <c r="I51" s="40">
        <f t="shared" si="19"/>
        <v>5000</v>
      </c>
      <c r="J51" s="46">
        <f t="shared" si="20"/>
        <v>10000</v>
      </c>
    </row>
    <row r="52" ht="15.75" customHeight="1" spans="1:10">
      <c r="A52" s="22">
        <v>45224</v>
      </c>
      <c r="B52" s="34" t="s">
        <v>50</v>
      </c>
      <c r="C52" s="33" t="s">
        <v>16</v>
      </c>
      <c r="D52" s="25">
        <v>150</v>
      </c>
      <c r="E52" s="25">
        <v>222</v>
      </c>
      <c r="F52" s="24">
        <v>231</v>
      </c>
      <c r="G52" s="24"/>
      <c r="H52" s="26">
        <f t="shared" ref="H52:H54" si="21">IF(C52="LONG",(F52-E52)*D52,(E52-F52)*D52)</f>
        <v>1350</v>
      </c>
      <c r="I52" s="40" t="str">
        <f t="shared" ref="I52:I54" si="22">IF(G52=0,"0.00",IF(C52="LONG",(G52-F52)*D52,(F52-G52)*D52))</f>
        <v>0.00</v>
      </c>
      <c r="J52" s="46">
        <f t="shared" ref="J52:J54" si="23">SUM(I52,H52)</f>
        <v>1350</v>
      </c>
    </row>
    <row r="53" ht="15.75" customHeight="1" spans="1:10">
      <c r="A53" s="22">
        <v>45224</v>
      </c>
      <c r="B53" s="34" t="s">
        <v>54</v>
      </c>
      <c r="C53" s="33" t="s">
        <v>16</v>
      </c>
      <c r="D53" s="25">
        <v>3000</v>
      </c>
      <c r="E53" s="25">
        <v>11</v>
      </c>
      <c r="F53" s="24">
        <v>11.5</v>
      </c>
      <c r="G53" s="24"/>
      <c r="H53" s="26">
        <f t="shared" si="21"/>
        <v>1500</v>
      </c>
      <c r="I53" s="40" t="str">
        <f t="shared" si="22"/>
        <v>0.00</v>
      </c>
      <c r="J53" s="46">
        <f t="shared" si="23"/>
        <v>1500</v>
      </c>
    </row>
    <row r="54" ht="15.75" customHeight="1" spans="1:10">
      <c r="A54" s="22">
        <v>45224</v>
      </c>
      <c r="B54" s="34" t="s">
        <v>55</v>
      </c>
      <c r="C54" s="33" t="s">
        <v>16</v>
      </c>
      <c r="D54" s="25">
        <v>175</v>
      </c>
      <c r="E54" s="25">
        <v>290</v>
      </c>
      <c r="F54" s="24">
        <v>290</v>
      </c>
      <c r="G54" s="24"/>
      <c r="H54" s="26">
        <f t="shared" si="21"/>
        <v>0</v>
      </c>
      <c r="I54" s="40" t="str">
        <f t="shared" si="22"/>
        <v>0.00</v>
      </c>
      <c r="J54" s="46">
        <f t="shared" si="23"/>
        <v>0</v>
      </c>
    </row>
    <row r="55" ht="15.75" customHeight="1" spans="1:10">
      <c r="A55" s="22">
        <v>45222</v>
      </c>
      <c r="B55" s="34" t="s">
        <v>56</v>
      </c>
      <c r="C55" s="33" t="s">
        <v>16</v>
      </c>
      <c r="D55" s="25">
        <v>1100</v>
      </c>
      <c r="E55" s="25">
        <v>34</v>
      </c>
      <c r="F55" s="24">
        <v>38</v>
      </c>
      <c r="G55" s="24"/>
      <c r="H55" s="26">
        <f t="shared" ref="H55" si="24">IF(C55="LONG",(F55-E55)*D55,(E55-F55)*D55)</f>
        <v>4400</v>
      </c>
      <c r="I55" s="40" t="str">
        <f t="shared" ref="I55" si="25">IF(G55=0,"0.00",IF(C55="LONG",(G55-F55)*D55,(F55-G55)*D55))</f>
        <v>0.00</v>
      </c>
      <c r="J55" s="46">
        <f t="shared" ref="J55" si="26">SUM(I55,H55)</f>
        <v>4400</v>
      </c>
    </row>
    <row r="56" ht="15.75" customHeight="1" spans="1:10">
      <c r="A56" s="22">
        <v>45219</v>
      </c>
      <c r="B56" s="34" t="s">
        <v>57</v>
      </c>
      <c r="C56" s="33" t="s">
        <v>16</v>
      </c>
      <c r="D56" s="25">
        <v>750</v>
      </c>
      <c r="E56" s="25">
        <v>30</v>
      </c>
      <c r="F56" s="24">
        <v>24</v>
      </c>
      <c r="G56" s="24"/>
      <c r="H56" s="26">
        <f t="shared" ref="H56:H57" si="27">IF(C56="LONG",(F56-E56)*D56,(E56-F56)*D56)</f>
        <v>-4500</v>
      </c>
      <c r="I56" s="40" t="str">
        <f t="shared" ref="I56:I57" si="28">IF(G56=0,"0.00",IF(C56="LONG",(G56-F56)*D56,(F56-G56)*D56))</f>
        <v>0.00</v>
      </c>
      <c r="J56" s="46">
        <f t="shared" ref="J56:J57" si="29">SUM(I56,H56)</f>
        <v>-4500</v>
      </c>
    </row>
    <row r="57" ht="15.75" customHeight="1" spans="1:10">
      <c r="A57" s="22">
        <v>45218</v>
      </c>
      <c r="B57" s="34" t="s">
        <v>58</v>
      </c>
      <c r="C57" s="33" t="s">
        <v>16</v>
      </c>
      <c r="D57" s="25">
        <v>5000</v>
      </c>
      <c r="E57" s="25">
        <v>9.5</v>
      </c>
      <c r="F57" s="24">
        <v>10.5</v>
      </c>
      <c r="G57" s="24">
        <v>12</v>
      </c>
      <c r="H57" s="26">
        <f t="shared" si="27"/>
        <v>5000</v>
      </c>
      <c r="I57" s="40">
        <f t="shared" si="28"/>
        <v>7500</v>
      </c>
      <c r="J57" s="46">
        <f t="shared" si="29"/>
        <v>12500</v>
      </c>
    </row>
    <row r="58" ht="15.75" customHeight="1" spans="1:10">
      <c r="A58" s="22">
        <v>45216</v>
      </c>
      <c r="B58" s="34" t="s">
        <v>59</v>
      </c>
      <c r="C58" s="33" t="s">
        <v>16</v>
      </c>
      <c r="D58" s="25">
        <v>2700</v>
      </c>
      <c r="E58" s="25">
        <v>19.5</v>
      </c>
      <c r="F58" s="24">
        <v>20.2</v>
      </c>
      <c r="G58" s="24"/>
      <c r="H58" s="26">
        <f t="shared" ref="H58:H62" si="30">IF(C58="LONG",(F58-E58)*D58,(E58-F58)*D58)</f>
        <v>1890</v>
      </c>
      <c r="I58" s="40" t="str">
        <f t="shared" ref="I58:I62" si="31">IF(G58=0,"0.00",IF(C58="LONG",(G58-F58)*D58,(F58-G58)*D58))</f>
        <v>0.00</v>
      </c>
      <c r="J58" s="46">
        <f t="shared" ref="J58:J62" si="32">SUM(I58,H58)</f>
        <v>1890</v>
      </c>
    </row>
    <row r="59" ht="15.75" customHeight="1" spans="1:10">
      <c r="A59" s="22">
        <v>45215</v>
      </c>
      <c r="B59" s="34" t="s">
        <v>60</v>
      </c>
      <c r="C59" s="33" t="s">
        <v>16</v>
      </c>
      <c r="D59" s="25">
        <v>800</v>
      </c>
      <c r="E59" s="25">
        <v>50</v>
      </c>
      <c r="F59" s="24">
        <v>54</v>
      </c>
      <c r="G59" s="24"/>
      <c r="H59" s="26">
        <f t="shared" si="30"/>
        <v>3200</v>
      </c>
      <c r="I59" s="40" t="str">
        <f t="shared" si="31"/>
        <v>0.00</v>
      </c>
      <c r="J59" s="46">
        <f t="shared" si="32"/>
        <v>3200</v>
      </c>
    </row>
    <row r="60" ht="15.75" customHeight="1" spans="1:10">
      <c r="A60" s="22">
        <v>45212</v>
      </c>
      <c r="B60" s="34" t="s">
        <v>61</v>
      </c>
      <c r="C60" s="33" t="s">
        <v>16</v>
      </c>
      <c r="D60" s="25">
        <v>1250</v>
      </c>
      <c r="E60" s="25">
        <v>23</v>
      </c>
      <c r="F60" s="24">
        <v>25.7</v>
      </c>
      <c r="G60" s="24"/>
      <c r="H60" s="26">
        <f t="shared" si="30"/>
        <v>3375</v>
      </c>
      <c r="I60" s="40" t="str">
        <f t="shared" si="31"/>
        <v>0.00</v>
      </c>
      <c r="J60" s="46">
        <f t="shared" si="32"/>
        <v>3375</v>
      </c>
    </row>
    <row r="61" ht="15.75" customHeight="1" spans="1:10">
      <c r="A61" s="22">
        <v>45212</v>
      </c>
      <c r="B61" s="34" t="s">
        <v>62</v>
      </c>
      <c r="C61" s="33" t="s">
        <v>16</v>
      </c>
      <c r="D61" s="25">
        <v>1650</v>
      </c>
      <c r="E61" s="25">
        <v>19</v>
      </c>
      <c r="F61" s="24">
        <v>22</v>
      </c>
      <c r="G61" s="24"/>
      <c r="H61" s="26">
        <f t="shared" si="30"/>
        <v>4950</v>
      </c>
      <c r="I61" s="40" t="str">
        <f t="shared" si="31"/>
        <v>0.00</v>
      </c>
      <c r="J61" s="46">
        <f t="shared" si="32"/>
        <v>4950</v>
      </c>
    </row>
    <row r="62" ht="15.75" customHeight="1" spans="1:10">
      <c r="A62" s="22">
        <v>45212</v>
      </c>
      <c r="B62" s="34" t="s">
        <v>42</v>
      </c>
      <c r="C62" s="33" t="s">
        <v>16</v>
      </c>
      <c r="D62" s="25">
        <v>3000</v>
      </c>
      <c r="E62" s="25">
        <v>11</v>
      </c>
      <c r="F62" s="24">
        <v>11</v>
      </c>
      <c r="G62" s="24"/>
      <c r="H62" s="26">
        <f t="shared" si="30"/>
        <v>0</v>
      </c>
      <c r="I62" s="40" t="str">
        <f t="shared" si="31"/>
        <v>0.00</v>
      </c>
      <c r="J62" s="46">
        <f t="shared" si="32"/>
        <v>0</v>
      </c>
    </row>
    <row r="63" ht="15.75" customHeight="1" spans="1:10">
      <c r="A63" s="22">
        <v>45211</v>
      </c>
      <c r="B63" s="34" t="s">
        <v>63</v>
      </c>
      <c r="C63" s="33" t="s">
        <v>16</v>
      </c>
      <c r="D63" s="25">
        <v>5000</v>
      </c>
      <c r="E63" s="25">
        <v>8</v>
      </c>
      <c r="F63" s="24">
        <v>8</v>
      </c>
      <c r="G63" s="24"/>
      <c r="H63" s="26">
        <f t="shared" ref="H63" si="33">IF(C63="LONG",(F63-E63)*D63,(E63-F63)*D63)</f>
        <v>0</v>
      </c>
      <c r="I63" s="40" t="str">
        <f t="shared" ref="I63" si="34">IF(G63=0,"0.00",IF(C63="LONG",(G63-F63)*D63,(F63-G63)*D63))</f>
        <v>0.00</v>
      </c>
      <c r="J63" s="46">
        <f t="shared" ref="J63" si="35">SUM(I63,H63)</f>
        <v>0</v>
      </c>
    </row>
    <row r="64" ht="15.75" customHeight="1" spans="1:10">
      <c r="A64" s="22">
        <v>45210</v>
      </c>
      <c r="B64" s="34" t="s">
        <v>64</v>
      </c>
      <c r="C64" s="33" t="s">
        <v>16</v>
      </c>
      <c r="D64" s="25">
        <v>300</v>
      </c>
      <c r="E64" s="25">
        <v>142</v>
      </c>
      <c r="F64" s="24">
        <v>122</v>
      </c>
      <c r="G64" s="24"/>
      <c r="H64" s="26">
        <f t="shared" ref="H64:H65" si="36">IF(C64="LONG",(F64-E64)*D64,(E64-F64)*D64)</f>
        <v>-6000</v>
      </c>
      <c r="I64" s="40" t="str">
        <f t="shared" ref="I64:I65" si="37">IF(G64=0,"0.00",IF(C64="LONG",(G64-F64)*D64,(F64-G64)*D64))</f>
        <v>0.00</v>
      </c>
      <c r="J64" s="46">
        <f t="shared" ref="J64:J65" si="38">SUM(I64,H64)</f>
        <v>-6000</v>
      </c>
    </row>
    <row r="65" ht="15.75" customHeight="1" spans="1:10">
      <c r="A65" s="22">
        <v>45210</v>
      </c>
      <c r="B65" s="34" t="s">
        <v>65</v>
      </c>
      <c r="C65" s="33" t="s">
        <v>16</v>
      </c>
      <c r="D65" s="25">
        <v>1650</v>
      </c>
      <c r="E65" s="25">
        <v>21</v>
      </c>
      <c r="F65" s="24">
        <v>24</v>
      </c>
      <c r="G65" s="24"/>
      <c r="H65" s="26">
        <f t="shared" si="36"/>
        <v>4950</v>
      </c>
      <c r="I65" s="40" t="str">
        <f t="shared" si="37"/>
        <v>0.00</v>
      </c>
      <c r="J65" s="46">
        <f t="shared" si="38"/>
        <v>4950</v>
      </c>
    </row>
    <row r="66" ht="15.75" customHeight="1" spans="1:10">
      <c r="A66" s="22">
        <v>45209</v>
      </c>
      <c r="B66" s="34" t="s">
        <v>66</v>
      </c>
      <c r="C66" s="33" t="s">
        <v>16</v>
      </c>
      <c r="D66" s="25">
        <v>275</v>
      </c>
      <c r="E66" s="25">
        <v>115</v>
      </c>
      <c r="F66" s="24">
        <v>130</v>
      </c>
      <c r="G66" s="24">
        <v>150</v>
      </c>
      <c r="H66" s="26">
        <f t="shared" ref="H66:H67" si="39">IF(C66="LONG",(F66-E66)*D66,(E66-F66)*D66)</f>
        <v>4125</v>
      </c>
      <c r="I66" s="40">
        <f t="shared" ref="I66:I67" si="40">IF(G66=0,"0.00",IF(C66="LONG",(G66-F66)*D66,(F66-G66)*D66))</f>
        <v>5500</v>
      </c>
      <c r="J66" s="46">
        <f t="shared" ref="J66:J67" si="41">SUM(I66,H66)</f>
        <v>9625</v>
      </c>
    </row>
    <row r="67" ht="15.75" customHeight="1" spans="1:10">
      <c r="A67" s="22">
        <v>45209</v>
      </c>
      <c r="B67" s="34" t="s">
        <v>67</v>
      </c>
      <c r="C67" s="33" t="s">
        <v>16</v>
      </c>
      <c r="D67" s="25">
        <v>7750</v>
      </c>
      <c r="E67" s="25">
        <v>7.5</v>
      </c>
      <c r="F67" s="24">
        <v>8.5</v>
      </c>
      <c r="G67" s="24">
        <v>10</v>
      </c>
      <c r="H67" s="26">
        <f t="shared" si="39"/>
        <v>7750</v>
      </c>
      <c r="I67" s="40">
        <f t="shared" si="40"/>
        <v>11625</v>
      </c>
      <c r="J67" s="46">
        <f t="shared" si="41"/>
        <v>19375</v>
      </c>
    </row>
    <row r="68" ht="15.75" customHeight="1" spans="1:10">
      <c r="A68" s="22">
        <v>45208</v>
      </c>
      <c r="B68" s="34" t="s">
        <v>68</v>
      </c>
      <c r="C68" s="33" t="s">
        <v>16</v>
      </c>
      <c r="D68" s="25">
        <v>300</v>
      </c>
      <c r="E68" s="25">
        <v>125</v>
      </c>
      <c r="F68" s="24">
        <v>133</v>
      </c>
      <c r="G68" s="24"/>
      <c r="H68" s="26">
        <f t="shared" ref="H68:H69" si="42">IF(C68="LONG",(F68-E68)*D68,(E68-F68)*D68)</f>
        <v>2400</v>
      </c>
      <c r="I68" s="40" t="str">
        <f t="shared" ref="I68:I69" si="43">IF(G68=0,"0.00",IF(C68="LONG",(G68-F68)*D68,(F68-G68)*D68))</f>
        <v>0.00</v>
      </c>
      <c r="J68" s="46">
        <f t="shared" ref="J68:J69" si="44">SUM(I68,H68)</f>
        <v>2400</v>
      </c>
    </row>
    <row r="69" ht="15.75" customHeight="1" spans="1:10">
      <c r="A69" s="22">
        <v>45208</v>
      </c>
      <c r="B69" s="34" t="s">
        <v>69</v>
      </c>
      <c r="C69" s="33" t="s">
        <v>16</v>
      </c>
      <c r="D69" s="25">
        <v>1650</v>
      </c>
      <c r="E69" s="25">
        <v>17</v>
      </c>
      <c r="F69" s="24">
        <v>19.5</v>
      </c>
      <c r="G69" s="24"/>
      <c r="H69" s="26">
        <f t="shared" si="42"/>
        <v>4125</v>
      </c>
      <c r="I69" s="40" t="str">
        <f t="shared" si="43"/>
        <v>0.00</v>
      </c>
      <c r="J69" s="46">
        <f t="shared" si="44"/>
        <v>4125</v>
      </c>
    </row>
    <row r="70" ht="15.75" customHeight="1" spans="1:10">
      <c r="A70" s="22">
        <v>45205</v>
      </c>
      <c r="B70" s="34" t="s">
        <v>70</v>
      </c>
      <c r="C70" s="33" t="s">
        <v>16</v>
      </c>
      <c r="D70" s="25">
        <v>1650</v>
      </c>
      <c r="E70" s="25">
        <v>15</v>
      </c>
      <c r="F70" s="24">
        <v>18</v>
      </c>
      <c r="G70" s="24">
        <v>22</v>
      </c>
      <c r="H70" s="26">
        <f t="shared" ref="H70:H73" si="45">IF(C70="LONG",(F70-E70)*D70,(E70-F70)*D70)</f>
        <v>4950</v>
      </c>
      <c r="I70" s="40">
        <f t="shared" ref="I70:I73" si="46">IF(G70=0,"0.00",IF(C70="LONG",(G70-F70)*D70,(F70-G70)*D70))</f>
        <v>6600</v>
      </c>
      <c r="J70" s="46">
        <f t="shared" ref="J70:J73" si="47">SUM(I70,H70)</f>
        <v>11550</v>
      </c>
    </row>
    <row r="71" ht="15.75" customHeight="1" spans="1:10">
      <c r="A71" s="22">
        <v>45205</v>
      </c>
      <c r="B71" s="34" t="s">
        <v>71</v>
      </c>
      <c r="C71" s="33" t="s">
        <v>16</v>
      </c>
      <c r="D71" s="25">
        <v>1250</v>
      </c>
      <c r="E71" s="25">
        <v>24</v>
      </c>
      <c r="F71" s="24">
        <v>25</v>
      </c>
      <c r="G71" s="24"/>
      <c r="H71" s="26">
        <f t="shared" si="45"/>
        <v>1250</v>
      </c>
      <c r="I71" s="40" t="str">
        <f t="shared" si="46"/>
        <v>0.00</v>
      </c>
      <c r="J71" s="46">
        <f t="shared" si="47"/>
        <v>1250</v>
      </c>
    </row>
    <row r="72" ht="15.75" customHeight="1" spans="1:10">
      <c r="A72" s="22">
        <v>45204</v>
      </c>
      <c r="B72" s="34" t="s">
        <v>45</v>
      </c>
      <c r="C72" s="33" t="s">
        <v>16</v>
      </c>
      <c r="D72" s="25">
        <v>850</v>
      </c>
      <c r="E72" s="25">
        <v>64</v>
      </c>
      <c r="F72" s="24">
        <v>70</v>
      </c>
      <c r="G72" s="24"/>
      <c r="H72" s="26">
        <f t="shared" si="45"/>
        <v>5100</v>
      </c>
      <c r="I72" s="40" t="str">
        <f t="shared" si="46"/>
        <v>0.00</v>
      </c>
      <c r="J72" s="46">
        <f t="shared" si="47"/>
        <v>5100</v>
      </c>
    </row>
    <row r="73" ht="15.75" customHeight="1" spans="1:10">
      <c r="A73" s="22">
        <v>45204</v>
      </c>
      <c r="B73" s="34" t="s">
        <v>72</v>
      </c>
      <c r="C73" s="33" t="s">
        <v>16</v>
      </c>
      <c r="D73" s="25">
        <v>275</v>
      </c>
      <c r="E73" s="25">
        <v>132</v>
      </c>
      <c r="F73" s="24">
        <v>138</v>
      </c>
      <c r="G73" s="24"/>
      <c r="H73" s="26">
        <f t="shared" si="45"/>
        <v>1650</v>
      </c>
      <c r="I73" s="40" t="str">
        <f t="shared" si="46"/>
        <v>0.00</v>
      </c>
      <c r="J73" s="46">
        <f t="shared" si="47"/>
        <v>1650</v>
      </c>
    </row>
    <row r="74" ht="15.75" customHeight="1" spans="1:10">
      <c r="A74" s="22">
        <v>45203</v>
      </c>
      <c r="B74" s="34" t="s">
        <v>73</v>
      </c>
      <c r="C74" s="33" t="s">
        <v>16</v>
      </c>
      <c r="D74" s="25">
        <v>8000</v>
      </c>
      <c r="E74" s="25">
        <v>7.5</v>
      </c>
      <c r="F74" s="24">
        <v>8.5</v>
      </c>
      <c r="G74" s="24"/>
      <c r="H74" s="26">
        <f t="shared" ref="H74:H76" si="48">IF(C74="LONG",(F74-E74)*D74,(E74-F74)*D74)</f>
        <v>8000</v>
      </c>
      <c r="I74" s="40" t="str">
        <f t="shared" ref="I74:I76" si="49">IF(G74=0,"0.00",IF(C74="LONG",(G74-F74)*D74,(F74-G74)*D74))</f>
        <v>0.00</v>
      </c>
      <c r="J74" s="46">
        <f t="shared" ref="J74:J76" si="50">SUM(I74,H74)</f>
        <v>8000</v>
      </c>
    </row>
    <row r="75" ht="15.75" customHeight="1" spans="1:10">
      <c r="A75" s="22">
        <v>45203</v>
      </c>
      <c r="B75" s="34" t="s">
        <v>74</v>
      </c>
      <c r="C75" s="33" t="s">
        <v>16</v>
      </c>
      <c r="D75" s="25">
        <v>1250</v>
      </c>
      <c r="E75" s="25">
        <v>38.5</v>
      </c>
      <c r="F75" s="24">
        <v>34.5</v>
      </c>
      <c r="G75" s="24"/>
      <c r="H75" s="26">
        <f t="shared" si="48"/>
        <v>-5000</v>
      </c>
      <c r="I75" s="40" t="str">
        <f t="shared" si="49"/>
        <v>0.00</v>
      </c>
      <c r="J75" s="46">
        <f t="shared" si="50"/>
        <v>-5000</v>
      </c>
    </row>
    <row r="76" ht="15.75" customHeight="1" spans="1:10">
      <c r="A76" s="22">
        <v>45202</v>
      </c>
      <c r="B76" s="34" t="s">
        <v>75</v>
      </c>
      <c r="C76" s="33" t="s">
        <v>16</v>
      </c>
      <c r="D76" s="25">
        <v>175</v>
      </c>
      <c r="E76" s="25">
        <v>132</v>
      </c>
      <c r="F76" s="24">
        <v>120</v>
      </c>
      <c r="G76" s="24"/>
      <c r="H76" s="26">
        <f t="shared" si="48"/>
        <v>-2100</v>
      </c>
      <c r="I76" s="40" t="str">
        <f t="shared" si="49"/>
        <v>0.00</v>
      </c>
      <c r="J76" s="46">
        <f t="shared" si="50"/>
        <v>-2100</v>
      </c>
    </row>
    <row r="77" ht="15.75" customHeight="1" spans="1:10">
      <c r="A77" s="22">
        <v>45202</v>
      </c>
      <c r="B77" s="34" t="s">
        <v>74</v>
      </c>
      <c r="C77" s="33" t="s">
        <v>16</v>
      </c>
      <c r="D77" s="25">
        <v>1250</v>
      </c>
      <c r="E77" s="25">
        <v>43</v>
      </c>
      <c r="F77" s="24">
        <v>48</v>
      </c>
      <c r="G77" s="24">
        <v>53</v>
      </c>
      <c r="H77" s="26">
        <f t="shared" ref="H77:H79" si="51">IF(C77="LONG",(F77-E77)*D77,(E77-F77)*D77)</f>
        <v>6250</v>
      </c>
      <c r="I77" s="40">
        <f t="shared" ref="I77:I79" si="52">IF(G77=0,"0.00",IF(C77="LONG",(G77-F77)*D77,(F77-G77)*D77))</f>
        <v>6250</v>
      </c>
      <c r="J77" s="46">
        <f t="shared" ref="J77:J79" si="53">SUM(I77,H77)</f>
        <v>12500</v>
      </c>
    </row>
    <row r="78" ht="15.75" customHeight="1" spans="1:10">
      <c r="A78" s="22">
        <v>45198</v>
      </c>
      <c r="B78" s="34" t="s">
        <v>63</v>
      </c>
      <c r="C78" s="33" t="s">
        <v>16</v>
      </c>
      <c r="D78" s="25">
        <v>5000</v>
      </c>
      <c r="E78" s="25">
        <v>10.2</v>
      </c>
      <c r="F78" s="24">
        <v>11.2</v>
      </c>
      <c r="G78" s="24">
        <v>12.5</v>
      </c>
      <c r="H78" s="26">
        <f t="shared" si="51"/>
        <v>5000</v>
      </c>
      <c r="I78" s="40">
        <f t="shared" si="52"/>
        <v>6500</v>
      </c>
      <c r="J78" s="46">
        <f t="shared" si="53"/>
        <v>11500</v>
      </c>
    </row>
    <row r="79" ht="15.75" customHeight="1" spans="1:10">
      <c r="A79" s="22">
        <v>45198</v>
      </c>
      <c r="B79" s="34" t="s">
        <v>76</v>
      </c>
      <c r="C79" s="33" t="s">
        <v>16</v>
      </c>
      <c r="D79" s="25">
        <v>5000</v>
      </c>
      <c r="E79" s="25">
        <v>8</v>
      </c>
      <c r="F79" s="24">
        <v>9</v>
      </c>
      <c r="G79" s="24"/>
      <c r="H79" s="26">
        <f t="shared" si="51"/>
        <v>5000</v>
      </c>
      <c r="I79" s="40" t="str">
        <f t="shared" si="52"/>
        <v>0.00</v>
      </c>
      <c r="J79" s="46">
        <f t="shared" si="53"/>
        <v>5000</v>
      </c>
    </row>
    <row r="80" ht="15.75" customHeight="1" spans="1:10">
      <c r="A80" s="22">
        <v>45197</v>
      </c>
      <c r="B80" s="34" t="s">
        <v>77</v>
      </c>
      <c r="C80" s="33" t="s">
        <v>16</v>
      </c>
      <c r="D80" s="25">
        <v>7750</v>
      </c>
      <c r="E80" s="25">
        <v>7.6</v>
      </c>
      <c r="F80" s="24">
        <v>8.5</v>
      </c>
      <c r="G80" s="24"/>
      <c r="H80" s="26">
        <f t="shared" ref="H80:H84" si="54">IF(C80="LONG",(F80-E80)*D80,(E80-F80)*D80)</f>
        <v>6975</v>
      </c>
      <c r="I80" s="40" t="str">
        <f t="shared" ref="I80:I84" si="55">IF(G80=0,"0.00",IF(C80="LONG",(G80-F80)*D80,(F80-G80)*D80))</f>
        <v>0.00</v>
      </c>
      <c r="J80" s="46">
        <f t="shared" ref="J80:J84" si="56">SUM(I80,H80)</f>
        <v>6975</v>
      </c>
    </row>
    <row r="81" ht="15.75" customHeight="1" spans="1:10">
      <c r="A81" s="22">
        <v>45196</v>
      </c>
      <c r="B81" s="34" t="s">
        <v>76</v>
      </c>
      <c r="C81" s="33" t="s">
        <v>16</v>
      </c>
      <c r="D81" s="25">
        <v>5000</v>
      </c>
      <c r="E81" s="25">
        <v>7.5</v>
      </c>
      <c r="F81" s="24">
        <v>8.5</v>
      </c>
      <c r="G81" s="24"/>
      <c r="H81" s="26">
        <f t="shared" si="54"/>
        <v>5000</v>
      </c>
      <c r="I81" s="40" t="str">
        <f t="shared" si="55"/>
        <v>0.00</v>
      </c>
      <c r="J81" s="46">
        <f t="shared" si="56"/>
        <v>5000</v>
      </c>
    </row>
    <row r="82" ht="15.75" customHeight="1" spans="1:10">
      <c r="A82" s="22">
        <v>45196</v>
      </c>
      <c r="B82" s="34" t="s">
        <v>77</v>
      </c>
      <c r="C82" s="33" t="s">
        <v>16</v>
      </c>
      <c r="D82" s="25">
        <v>7750</v>
      </c>
      <c r="E82" s="25">
        <v>7.8</v>
      </c>
      <c r="F82" s="24">
        <v>9</v>
      </c>
      <c r="G82" s="24"/>
      <c r="H82" s="26">
        <f t="shared" si="54"/>
        <v>9300</v>
      </c>
      <c r="I82" s="40" t="str">
        <f t="shared" si="55"/>
        <v>0.00</v>
      </c>
      <c r="J82" s="46">
        <f t="shared" si="56"/>
        <v>9300</v>
      </c>
    </row>
    <row r="83" ht="15.75" customHeight="1" spans="1:10">
      <c r="A83" s="22">
        <v>45196</v>
      </c>
      <c r="B83" s="34" t="s">
        <v>63</v>
      </c>
      <c r="C83" s="33" t="s">
        <v>16</v>
      </c>
      <c r="D83" s="25">
        <v>5000</v>
      </c>
      <c r="E83" s="25">
        <v>9</v>
      </c>
      <c r="F83" s="24">
        <v>10.5</v>
      </c>
      <c r="G83" s="24"/>
      <c r="H83" s="26">
        <f t="shared" si="54"/>
        <v>7500</v>
      </c>
      <c r="I83" s="40" t="str">
        <f t="shared" si="55"/>
        <v>0.00</v>
      </c>
      <c r="J83" s="46">
        <f t="shared" si="56"/>
        <v>7500</v>
      </c>
    </row>
    <row r="84" ht="15.75" customHeight="1" spans="1:10">
      <c r="A84" s="22">
        <v>45195</v>
      </c>
      <c r="B84" s="34" t="s">
        <v>78</v>
      </c>
      <c r="C84" s="33" t="s">
        <v>16</v>
      </c>
      <c r="D84" s="25">
        <v>475</v>
      </c>
      <c r="E84" s="25">
        <v>60</v>
      </c>
      <c r="F84" s="24">
        <v>60</v>
      </c>
      <c r="G84" s="24"/>
      <c r="H84" s="26">
        <f t="shared" si="54"/>
        <v>0</v>
      </c>
      <c r="I84" s="40" t="str">
        <f t="shared" si="55"/>
        <v>0.00</v>
      </c>
      <c r="J84" s="46">
        <f t="shared" si="56"/>
        <v>0</v>
      </c>
    </row>
    <row r="85" ht="15.75" customHeight="1" spans="1:10">
      <c r="A85" s="22">
        <v>45195</v>
      </c>
      <c r="B85" s="34" t="s">
        <v>79</v>
      </c>
      <c r="C85" s="33" t="s">
        <v>16</v>
      </c>
      <c r="D85" s="25">
        <v>1250</v>
      </c>
      <c r="E85" s="25">
        <v>35</v>
      </c>
      <c r="F85" s="24">
        <v>39</v>
      </c>
      <c r="G85" s="24">
        <v>44</v>
      </c>
      <c r="H85" s="26">
        <f t="shared" ref="H85" si="57">IF(C85="LONG",(F85-E85)*D85,(E85-F85)*D85)</f>
        <v>5000</v>
      </c>
      <c r="I85" s="40">
        <f t="shared" ref="I85" si="58">IF(G85=0,"0.00",IF(C85="LONG",(G85-F85)*D85,(F85-G85)*D85))</f>
        <v>6250</v>
      </c>
      <c r="J85" s="46">
        <f t="shared" ref="J85" si="59">SUM(I85,H85)</f>
        <v>11250</v>
      </c>
    </row>
    <row r="86" ht="15.75" customHeight="1" spans="1:10">
      <c r="A86" s="22">
        <v>45194</v>
      </c>
      <c r="B86" s="34" t="s">
        <v>63</v>
      </c>
      <c r="C86" s="33" t="s">
        <v>16</v>
      </c>
      <c r="D86" s="25">
        <v>5000</v>
      </c>
      <c r="E86" s="25">
        <v>9.5</v>
      </c>
      <c r="F86" s="24">
        <v>10.5</v>
      </c>
      <c r="G86" s="24"/>
      <c r="H86" s="26">
        <f t="shared" ref="H86:H87" si="60">IF(C86="LONG",(F86-E86)*D86,(E86-F86)*D86)</f>
        <v>5000</v>
      </c>
      <c r="I86" s="40" t="str">
        <f t="shared" ref="I86:I87" si="61">IF(G86=0,"0.00",IF(C86="LONG",(G86-F86)*D86,(F86-G86)*D86))</f>
        <v>0.00</v>
      </c>
      <c r="J86" s="46">
        <f t="shared" ref="J86:J87" si="62">SUM(I86,H86)</f>
        <v>5000</v>
      </c>
    </row>
    <row r="87" ht="15.75" customHeight="1" spans="1:10">
      <c r="A87" s="22">
        <v>45194</v>
      </c>
      <c r="B87" s="34" t="s">
        <v>80</v>
      </c>
      <c r="C87" s="33" t="s">
        <v>16</v>
      </c>
      <c r="D87" s="25">
        <v>1450</v>
      </c>
      <c r="E87" s="25">
        <v>33</v>
      </c>
      <c r="F87" s="24">
        <v>35</v>
      </c>
      <c r="G87" s="24"/>
      <c r="H87" s="26">
        <f t="shared" si="60"/>
        <v>2900</v>
      </c>
      <c r="I87" s="40" t="str">
        <f t="shared" si="61"/>
        <v>0.00</v>
      </c>
      <c r="J87" s="46">
        <f t="shared" si="62"/>
        <v>2900</v>
      </c>
    </row>
    <row r="88" ht="15.75" customHeight="1" spans="1:10">
      <c r="A88" s="22">
        <v>45191</v>
      </c>
      <c r="B88" s="34" t="s">
        <v>81</v>
      </c>
      <c r="C88" s="33" t="s">
        <v>16</v>
      </c>
      <c r="D88" s="25">
        <v>175</v>
      </c>
      <c r="E88" s="25">
        <v>135</v>
      </c>
      <c r="F88" s="24">
        <v>150</v>
      </c>
      <c r="G88" s="24">
        <v>170</v>
      </c>
      <c r="H88" s="26">
        <f t="shared" ref="H88:H91" si="63">IF(C88="LONG",(F88-E88)*D88,(E88-F88)*D88)</f>
        <v>2625</v>
      </c>
      <c r="I88" s="40">
        <f t="shared" ref="I88:I91" si="64">IF(G88=0,"0.00",IF(C88="LONG",(G88-F88)*D88,(F88-G88)*D88))</f>
        <v>3500</v>
      </c>
      <c r="J88" s="46">
        <f t="shared" ref="J88:J91" si="65">SUM(I88,H88)</f>
        <v>6125</v>
      </c>
    </row>
    <row r="89" ht="15.75" customHeight="1" spans="1:10">
      <c r="A89" s="22">
        <v>45191</v>
      </c>
      <c r="B89" s="34" t="s">
        <v>82</v>
      </c>
      <c r="C89" s="33" t="s">
        <v>16</v>
      </c>
      <c r="D89" s="25">
        <v>1320</v>
      </c>
      <c r="E89" s="25">
        <v>17</v>
      </c>
      <c r="F89" s="24">
        <v>21</v>
      </c>
      <c r="G89" s="24">
        <v>25</v>
      </c>
      <c r="H89" s="26">
        <f t="shared" si="63"/>
        <v>5280</v>
      </c>
      <c r="I89" s="40">
        <f t="shared" si="64"/>
        <v>5280</v>
      </c>
      <c r="J89" s="46">
        <f t="shared" si="65"/>
        <v>10560</v>
      </c>
    </row>
    <row r="90" ht="15.75" customHeight="1" spans="1:10">
      <c r="A90" s="22">
        <v>45191</v>
      </c>
      <c r="B90" s="34" t="s">
        <v>83</v>
      </c>
      <c r="C90" s="33" t="s">
        <v>16</v>
      </c>
      <c r="D90" s="25">
        <v>7750</v>
      </c>
      <c r="E90" s="25">
        <v>4</v>
      </c>
      <c r="F90" s="24">
        <v>5</v>
      </c>
      <c r="G90" s="24">
        <v>6</v>
      </c>
      <c r="H90" s="26">
        <f t="shared" si="63"/>
        <v>7750</v>
      </c>
      <c r="I90" s="40">
        <f t="shared" si="64"/>
        <v>7750</v>
      </c>
      <c r="J90" s="46">
        <f t="shared" si="65"/>
        <v>15500</v>
      </c>
    </row>
    <row r="91" ht="15.75" customHeight="1" spans="1:10">
      <c r="A91" s="22">
        <v>45190</v>
      </c>
      <c r="B91" s="34" t="s">
        <v>84</v>
      </c>
      <c r="C91" s="33" t="s">
        <v>16</v>
      </c>
      <c r="D91" s="25">
        <v>8000</v>
      </c>
      <c r="E91" s="25">
        <v>4</v>
      </c>
      <c r="F91" s="24">
        <v>5</v>
      </c>
      <c r="G91" s="24">
        <v>6.5</v>
      </c>
      <c r="H91" s="26">
        <f t="shared" si="63"/>
        <v>8000</v>
      </c>
      <c r="I91" s="40">
        <f t="shared" si="64"/>
        <v>12000</v>
      </c>
      <c r="J91" s="46">
        <f t="shared" si="65"/>
        <v>20000</v>
      </c>
    </row>
    <row r="92" ht="15.75" customHeight="1" spans="1:10">
      <c r="A92" s="22">
        <v>45190</v>
      </c>
      <c r="B92" s="34" t="s">
        <v>85</v>
      </c>
      <c r="C92" s="33" t="s">
        <v>16</v>
      </c>
      <c r="D92" s="25">
        <v>7750</v>
      </c>
      <c r="E92" s="25">
        <v>4</v>
      </c>
      <c r="F92" s="24">
        <v>3</v>
      </c>
      <c r="G92" s="24"/>
      <c r="H92" s="26">
        <f t="shared" ref="H92:H94" si="66">IF(C92="LONG",(F92-E92)*D92,(E92-F92)*D92)</f>
        <v>-7750</v>
      </c>
      <c r="I92" s="40" t="str">
        <f t="shared" ref="I92:I94" si="67">IF(G92=0,"0.00",IF(C92="LONG",(G92-F92)*D92,(F92-G92)*D92))</f>
        <v>0.00</v>
      </c>
      <c r="J92" s="46">
        <f t="shared" ref="J92:J94" si="68">SUM(I92,H92)</f>
        <v>-7750</v>
      </c>
    </row>
    <row r="93" ht="15.75" customHeight="1" spans="1:10">
      <c r="A93" s="22">
        <v>45190</v>
      </c>
      <c r="B93" s="34" t="s">
        <v>86</v>
      </c>
      <c r="C93" s="33" t="s">
        <v>16</v>
      </c>
      <c r="D93" s="25">
        <v>1250</v>
      </c>
      <c r="E93" s="25">
        <v>19</v>
      </c>
      <c r="F93" s="24">
        <v>21.5</v>
      </c>
      <c r="G93" s="24">
        <v>24</v>
      </c>
      <c r="H93" s="26">
        <f t="shared" si="66"/>
        <v>3125</v>
      </c>
      <c r="I93" s="40">
        <f t="shared" si="67"/>
        <v>3125</v>
      </c>
      <c r="J93" s="46">
        <f t="shared" si="68"/>
        <v>6250</v>
      </c>
    </row>
    <row r="94" ht="15.75" customHeight="1" spans="1:10">
      <c r="A94" s="22">
        <v>45190</v>
      </c>
      <c r="B94" s="34" t="s">
        <v>87</v>
      </c>
      <c r="C94" s="33" t="s">
        <v>16</v>
      </c>
      <c r="D94" s="25">
        <v>950</v>
      </c>
      <c r="E94" s="25">
        <v>32</v>
      </c>
      <c r="F94" s="24">
        <v>38</v>
      </c>
      <c r="G94" s="24"/>
      <c r="H94" s="26">
        <f t="shared" si="66"/>
        <v>5700</v>
      </c>
      <c r="I94" s="40" t="str">
        <f t="shared" si="67"/>
        <v>0.00</v>
      </c>
      <c r="J94" s="46">
        <f t="shared" si="68"/>
        <v>5700</v>
      </c>
    </row>
    <row r="95" ht="15.75" customHeight="1" spans="1:10">
      <c r="A95" s="22">
        <v>45189</v>
      </c>
      <c r="B95" s="34" t="s">
        <v>88</v>
      </c>
      <c r="C95" s="33" t="s">
        <v>16</v>
      </c>
      <c r="D95" s="25">
        <v>1250</v>
      </c>
      <c r="E95" s="25">
        <v>28</v>
      </c>
      <c r="F95" s="24">
        <v>31</v>
      </c>
      <c r="G95" s="24"/>
      <c r="H95" s="26">
        <f t="shared" ref="H95" si="69">IF(C95="LONG",(F95-E95)*D95,(E95-F95)*D95)</f>
        <v>3750</v>
      </c>
      <c r="I95" s="40" t="str">
        <f t="shared" ref="I95" si="70">IF(G95=0,"0.00",IF(C95="LONG",(G95-F95)*D95,(F95-G95)*D95))</f>
        <v>0.00</v>
      </c>
      <c r="J95" s="46">
        <f t="shared" ref="J95" si="71">SUM(I95,H95)</f>
        <v>3750</v>
      </c>
    </row>
    <row r="96" ht="15.75" customHeight="1" spans="1:10">
      <c r="A96" s="22">
        <v>45187</v>
      </c>
      <c r="B96" s="34" t="s">
        <v>89</v>
      </c>
      <c r="C96" s="33" t="s">
        <v>16</v>
      </c>
      <c r="D96" s="25">
        <v>6200</v>
      </c>
      <c r="E96" s="25">
        <v>7.2</v>
      </c>
      <c r="F96" s="24">
        <v>8</v>
      </c>
      <c r="G96" s="24">
        <v>9</v>
      </c>
      <c r="H96" s="26">
        <f t="shared" ref="H96" si="72">IF(C96="LONG",(F96-E96)*D96,(E96-F96)*D96)</f>
        <v>4960</v>
      </c>
      <c r="I96" s="40">
        <f t="shared" ref="I96" si="73">IF(G96=0,"0.00",IF(C96="LONG",(G96-F96)*D96,(F96-G96)*D96))</f>
        <v>6200</v>
      </c>
      <c r="J96" s="46">
        <f t="shared" ref="J96" si="74">SUM(I96,H96)</f>
        <v>11160</v>
      </c>
    </row>
    <row r="97" ht="15.75" customHeight="1" spans="1:10">
      <c r="A97" s="22">
        <v>45184</v>
      </c>
      <c r="B97" s="34" t="s">
        <v>75</v>
      </c>
      <c r="C97" s="33" t="s">
        <v>16</v>
      </c>
      <c r="D97" s="25">
        <v>175</v>
      </c>
      <c r="E97" s="25">
        <v>154</v>
      </c>
      <c r="F97" s="24">
        <v>165</v>
      </c>
      <c r="G97" s="24"/>
      <c r="H97" s="26">
        <f t="shared" ref="H97" si="75">IF(C97="LONG",(F97-E97)*D97,(E97-F97)*D97)</f>
        <v>1925</v>
      </c>
      <c r="I97" s="40" t="str">
        <f t="shared" ref="I97" si="76">IF(G97=0,"0.00",IF(C97="LONG",(G97-F97)*D97,(F97-G97)*D97))</f>
        <v>0.00</v>
      </c>
      <c r="J97" s="46">
        <f t="shared" ref="J97" si="77">SUM(I97,H97)</f>
        <v>1925</v>
      </c>
    </row>
    <row r="98" ht="15.75" customHeight="1" spans="1:10">
      <c r="A98" s="22">
        <v>45183</v>
      </c>
      <c r="B98" s="34" t="s">
        <v>90</v>
      </c>
      <c r="C98" s="33" t="s">
        <v>16</v>
      </c>
      <c r="D98" s="25">
        <v>1450</v>
      </c>
      <c r="E98" s="25">
        <v>28</v>
      </c>
      <c r="F98" s="24">
        <v>30.9</v>
      </c>
      <c r="G98" s="24"/>
      <c r="H98" s="26">
        <f t="shared" ref="H98:H100" si="78">IF(C98="LONG",(F98-E98)*D98,(E98-F98)*D98)</f>
        <v>4205</v>
      </c>
      <c r="I98" s="40" t="str">
        <f t="shared" ref="I98:I100" si="79">IF(G98=0,"0.00",IF(C98="LONG",(G98-F98)*D98,(F98-G98)*D98))</f>
        <v>0.00</v>
      </c>
      <c r="J98" s="46">
        <f t="shared" ref="J98:J100" si="80">SUM(I98,H98)</f>
        <v>4205</v>
      </c>
    </row>
    <row r="99" ht="15.75" customHeight="1" spans="1:10">
      <c r="A99" s="22">
        <v>45183</v>
      </c>
      <c r="B99" s="34" t="s">
        <v>91</v>
      </c>
      <c r="C99" s="33" t="s">
        <v>16</v>
      </c>
      <c r="D99" s="25">
        <v>1250</v>
      </c>
      <c r="E99" s="25">
        <v>30</v>
      </c>
      <c r="F99" s="24">
        <v>35</v>
      </c>
      <c r="G99" s="24">
        <v>40</v>
      </c>
      <c r="H99" s="26">
        <f t="shared" si="78"/>
        <v>6250</v>
      </c>
      <c r="I99" s="40">
        <f t="shared" si="79"/>
        <v>6250</v>
      </c>
      <c r="J99" s="46">
        <f t="shared" si="80"/>
        <v>12500</v>
      </c>
    </row>
    <row r="100" ht="15.75" customHeight="1" spans="1:10">
      <c r="A100" s="22">
        <v>45183</v>
      </c>
      <c r="B100" s="34" t="s">
        <v>92</v>
      </c>
      <c r="C100" s="33" t="s">
        <v>16</v>
      </c>
      <c r="D100" s="25">
        <v>1250</v>
      </c>
      <c r="E100" s="25">
        <v>33</v>
      </c>
      <c r="F100" s="24">
        <v>37</v>
      </c>
      <c r="G100" s="24">
        <v>42</v>
      </c>
      <c r="H100" s="26">
        <f t="shared" si="78"/>
        <v>5000</v>
      </c>
      <c r="I100" s="40">
        <f t="shared" si="79"/>
        <v>6250</v>
      </c>
      <c r="J100" s="46">
        <f t="shared" si="80"/>
        <v>11250</v>
      </c>
    </row>
    <row r="101" ht="15.75" customHeight="1" spans="1:10">
      <c r="A101" s="22">
        <v>45181</v>
      </c>
      <c r="B101" s="34" t="s">
        <v>80</v>
      </c>
      <c r="C101" s="33" t="s">
        <v>16</v>
      </c>
      <c r="D101" s="25">
        <v>1450</v>
      </c>
      <c r="E101" s="25">
        <v>28</v>
      </c>
      <c r="F101" s="24">
        <v>31.7</v>
      </c>
      <c r="G101" s="24"/>
      <c r="H101" s="26">
        <f t="shared" ref="H101:H102" si="81">IF(C101="LONG",(F101-E101)*D101,(E101-F101)*D101)</f>
        <v>5365</v>
      </c>
      <c r="I101" s="40" t="str">
        <f t="shared" ref="I101:I102" si="82">IF(G101=0,"0.00",IF(C101="LONG",(G101-F101)*D101,(F101-G101)*D101))</f>
        <v>0.00</v>
      </c>
      <c r="J101" s="46">
        <f t="shared" ref="J101:J102" si="83">SUM(I101,H101)</f>
        <v>5365</v>
      </c>
    </row>
    <row r="102" ht="15.75" customHeight="1" spans="1:10">
      <c r="A102" s="22">
        <v>45181</v>
      </c>
      <c r="B102" s="34" t="s">
        <v>93</v>
      </c>
      <c r="C102" s="33" t="s">
        <v>16</v>
      </c>
      <c r="D102" s="25">
        <v>475</v>
      </c>
      <c r="E102" s="25">
        <v>58</v>
      </c>
      <c r="F102" s="24">
        <v>68</v>
      </c>
      <c r="G102" s="24">
        <v>80</v>
      </c>
      <c r="H102" s="26">
        <f t="shared" si="81"/>
        <v>4750</v>
      </c>
      <c r="I102" s="40">
        <f t="shared" si="82"/>
        <v>5700</v>
      </c>
      <c r="J102" s="46">
        <f t="shared" si="83"/>
        <v>10450</v>
      </c>
    </row>
    <row r="103" ht="15.75" customHeight="1" spans="1:10">
      <c r="A103" s="22">
        <v>45180</v>
      </c>
      <c r="B103" s="34" t="s">
        <v>94</v>
      </c>
      <c r="C103" s="33" t="s">
        <v>16</v>
      </c>
      <c r="D103" s="25">
        <v>700</v>
      </c>
      <c r="E103" s="25">
        <v>55</v>
      </c>
      <c r="F103" s="24">
        <v>62</v>
      </c>
      <c r="G103" s="24"/>
      <c r="H103" s="26">
        <f t="shared" ref="H103:H105" si="84">IF(C103="LONG",(F103-E103)*D103,(E103-F103)*D103)</f>
        <v>4900</v>
      </c>
      <c r="I103" s="40" t="str">
        <f t="shared" ref="I103:I105" si="85">IF(G103=0,"0.00",IF(C103="LONG",(G103-F103)*D103,(F103-G103)*D103))</f>
        <v>0.00</v>
      </c>
      <c r="J103" s="46">
        <f t="shared" ref="J103:J105" si="86">SUM(I103,H103)</f>
        <v>4900</v>
      </c>
    </row>
    <row r="104" ht="15.75" customHeight="1" spans="1:10">
      <c r="A104" s="22">
        <v>45180</v>
      </c>
      <c r="B104" s="34" t="s">
        <v>95</v>
      </c>
      <c r="C104" s="33" t="s">
        <v>16</v>
      </c>
      <c r="D104" s="25">
        <v>200</v>
      </c>
      <c r="E104" s="25">
        <v>180</v>
      </c>
      <c r="F104" s="24">
        <v>200</v>
      </c>
      <c r="G104" s="24"/>
      <c r="H104" s="26">
        <f t="shared" si="84"/>
        <v>4000</v>
      </c>
      <c r="I104" s="40" t="str">
        <f t="shared" si="85"/>
        <v>0.00</v>
      </c>
      <c r="J104" s="46">
        <f t="shared" si="86"/>
        <v>4000</v>
      </c>
    </row>
    <row r="105" ht="15.75" customHeight="1" spans="1:10">
      <c r="A105" s="22">
        <v>45180</v>
      </c>
      <c r="B105" s="34" t="s">
        <v>96</v>
      </c>
      <c r="C105" s="33" t="s">
        <v>16</v>
      </c>
      <c r="D105" s="25">
        <v>500</v>
      </c>
      <c r="E105" s="25">
        <v>82</v>
      </c>
      <c r="F105" s="24">
        <v>87</v>
      </c>
      <c r="G105" s="24"/>
      <c r="H105" s="26">
        <f t="shared" si="84"/>
        <v>2500</v>
      </c>
      <c r="I105" s="40" t="str">
        <f t="shared" si="85"/>
        <v>0.00</v>
      </c>
      <c r="J105" s="46">
        <f t="shared" si="86"/>
        <v>2500</v>
      </c>
    </row>
    <row r="106" ht="15.75" customHeight="1" spans="1:10">
      <c r="A106" s="22">
        <v>45177</v>
      </c>
      <c r="B106" s="34" t="s">
        <v>84</v>
      </c>
      <c r="C106" s="33" t="s">
        <v>16</v>
      </c>
      <c r="D106" s="25">
        <v>8000</v>
      </c>
      <c r="E106" s="25">
        <v>8</v>
      </c>
      <c r="F106" s="24">
        <v>9.5</v>
      </c>
      <c r="G106" s="24">
        <v>11</v>
      </c>
      <c r="H106" s="26">
        <f t="shared" ref="H106:H110" si="87">IF(C106="LONG",(F106-E106)*D106,(E106-F106)*D106)</f>
        <v>12000</v>
      </c>
      <c r="I106" s="40">
        <f t="shared" ref="I106:I110" si="88">IF(G106=0,"0.00",IF(C106="LONG",(G106-F106)*D106,(F106-G106)*D106))</f>
        <v>12000</v>
      </c>
      <c r="J106" s="46">
        <f t="shared" ref="J106:J110" si="89">SUM(I106,H106)</f>
        <v>24000</v>
      </c>
    </row>
    <row r="107" ht="15.75" customHeight="1" spans="1:10">
      <c r="A107" s="22">
        <v>45177</v>
      </c>
      <c r="B107" s="34" t="s">
        <v>97</v>
      </c>
      <c r="C107" s="33" t="s">
        <v>16</v>
      </c>
      <c r="D107" s="25">
        <v>1650</v>
      </c>
      <c r="E107" s="25">
        <v>21.5</v>
      </c>
      <c r="F107" s="24">
        <v>24</v>
      </c>
      <c r="G107" s="24">
        <v>27</v>
      </c>
      <c r="H107" s="26">
        <f t="shared" si="87"/>
        <v>4125</v>
      </c>
      <c r="I107" s="40">
        <f t="shared" si="88"/>
        <v>4950</v>
      </c>
      <c r="J107" s="46">
        <f t="shared" si="89"/>
        <v>9075</v>
      </c>
    </row>
    <row r="108" ht="15.75" customHeight="1" spans="1:10">
      <c r="A108" s="22">
        <v>45177</v>
      </c>
      <c r="B108" s="34" t="s">
        <v>91</v>
      </c>
      <c r="C108" s="33" t="s">
        <v>16</v>
      </c>
      <c r="D108" s="25">
        <v>1250</v>
      </c>
      <c r="E108" s="25">
        <v>32</v>
      </c>
      <c r="F108" s="24">
        <v>36</v>
      </c>
      <c r="G108" s="24">
        <v>40</v>
      </c>
      <c r="H108" s="26">
        <f t="shared" si="87"/>
        <v>5000</v>
      </c>
      <c r="I108" s="40">
        <f t="shared" si="88"/>
        <v>5000</v>
      </c>
      <c r="J108" s="46">
        <f t="shared" si="89"/>
        <v>10000</v>
      </c>
    </row>
    <row r="109" ht="15.75" customHeight="1" spans="1:10">
      <c r="A109" s="22">
        <v>45176</v>
      </c>
      <c r="B109" s="34" t="s">
        <v>80</v>
      </c>
      <c r="C109" s="33" t="s">
        <v>16</v>
      </c>
      <c r="D109" s="25">
        <v>1450</v>
      </c>
      <c r="E109" s="25">
        <v>25</v>
      </c>
      <c r="F109" s="24">
        <v>25</v>
      </c>
      <c r="G109" s="24"/>
      <c r="H109" s="26">
        <f t="shared" si="87"/>
        <v>0</v>
      </c>
      <c r="I109" s="40" t="str">
        <f t="shared" si="88"/>
        <v>0.00</v>
      </c>
      <c r="J109" s="46">
        <f t="shared" si="89"/>
        <v>0</v>
      </c>
    </row>
    <row r="110" ht="15.75" customHeight="1" spans="1:10">
      <c r="A110" s="22">
        <v>45176</v>
      </c>
      <c r="B110" s="34" t="s">
        <v>98</v>
      </c>
      <c r="C110" s="33" t="s">
        <v>16</v>
      </c>
      <c r="D110" s="25">
        <v>175</v>
      </c>
      <c r="E110" s="25">
        <v>170</v>
      </c>
      <c r="F110" s="24">
        <v>138</v>
      </c>
      <c r="G110" s="24"/>
      <c r="H110" s="26">
        <f t="shared" si="87"/>
        <v>-5600</v>
      </c>
      <c r="I110" s="40" t="str">
        <f t="shared" si="88"/>
        <v>0.00</v>
      </c>
      <c r="J110" s="46">
        <f t="shared" si="89"/>
        <v>-5600</v>
      </c>
    </row>
    <row r="111" ht="15.75" customHeight="1" spans="1:10">
      <c r="A111" s="22">
        <v>45176</v>
      </c>
      <c r="B111" s="34" t="s">
        <v>99</v>
      </c>
      <c r="C111" s="33" t="s">
        <v>16</v>
      </c>
      <c r="D111" s="25">
        <v>1250</v>
      </c>
      <c r="E111" s="25">
        <v>40</v>
      </c>
      <c r="F111" s="24">
        <v>45</v>
      </c>
      <c r="G111" s="24">
        <v>50</v>
      </c>
      <c r="H111" s="26">
        <f t="shared" ref="H111" si="90">IF(C111="LONG",(F111-E111)*D111,(E111-F111)*D111)</f>
        <v>6250</v>
      </c>
      <c r="I111" s="40">
        <f t="shared" ref="I111" si="91">IF(G111=0,"0.00",IF(C111="LONG",(G111-F111)*D111,(F111-G111)*D111))</f>
        <v>6250</v>
      </c>
      <c r="J111" s="46">
        <f t="shared" ref="J111" si="92">SUM(I111,H111)</f>
        <v>12500</v>
      </c>
    </row>
    <row r="112" ht="15.75" customHeight="1" spans="1:10">
      <c r="A112" s="22">
        <v>45175</v>
      </c>
      <c r="B112" s="34" t="s">
        <v>100</v>
      </c>
      <c r="C112" s="33" t="s">
        <v>16</v>
      </c>
      <c r="D112" s="25">
        <v>3000</v>
      </c>
      <c r="E112" s="25">
        <v>16</v>
      </c>
      <c r="F112" s="24">
        <v>16.8</v>
      </c>
      <c r="G112" s="24"/>
      <c r="H112" s="26">
        <f t="shared" ref="H112:H114" si="93">IF(C112="LONG",(F112-E112)*D112,(E112-F112)*D112)</f>
        <v>2400</v>
      </c>
      <c r="I112" s="40" t="str">
        <f t="shared" ref="I112:I114" si="94">IF(G112=0,"0.00",IF(C112="LONG",(G112-F112)*D112,(F112-G112)*D112))</f>
        <v>0.00</v>
      </c>
      <c r="J112" s="46">
        <f t="shared" ref="J112:J114" si="95">SUM(I112,H112)</f>
        <v>2400</v>
      </c>
    </row>
    <row r="113" ht="15.75" customHeight="1" spans="1:10">
      <c r="A113" s="22">
        <v>45175</v>
      </c>
      <c r="B113" s="34" t="s">
        <v>100</v>
      </c>
      <c r="C113" s="33" t="s">
        <v>16</v>
      </c>
      <c r="D113" s="25">
        <v>3000</v>
      </c>
      <c r="E113" s="25">
        <v>15.5</v>
      </c>
      <c r="F113" s="24">
        <v>17</v>
      </c>
      <c r="G113" s="24"/>
      <c r="H113" s="26">
        <f t="shared" si="93"/>
        <v>4500</v>
      </c>
      <c r="I113" s="40" t="str">
        <f t="shared" si="94"/>
        <v>0.00</v>
      </c>
      <c r="J113" s="46">
        <f t="shared" si="95"/>
        <v>4500</v>
      </c>
    </row>
    <row r="114" ht="15.75" customHeight="1" spans="1:10">
      <c r="A114" s="22">
        <v>45175</v>
      </c>
      <c r="B114" s="34" t="s">
        <v>55</v>
      </c>
      <c r="C114" s="33" t="s">
        <v>16</v>
      </c>
      <c r="D114" s="25">
        <v>175</v>
      </c>
      <c r="E114" s="25">
        <v>255</v>
      </c>
      <c r="F114" s="24">
        <v>228</v>
      </c>
      <c r="G114" s="24"/>
      <c r="H114" s="26">
        <f t="shared" si="93"/>
        <v>-4725</v>
      </c>
      <c r="I114" s="40" t="str">
        <f t="shared" si="94"/>
        <v>0.00</v>
      </c>
      <c r="J114" s="46">
        <f t="shared" si="95"/>
        <v>-4725</v>
      </c>
    </row>
    <row r="115" ht="15.75" customHeight="1" spans="1:10">
      <c r="A115" s="22">
        <v>45174</v>
      </c>
      <c r="B115" s="34" t="s">
        <v>81</v>
      </c>
      <c r="C115" s="33" t="s">
        <v>16</v>
      </c>
      <c r="D115" s="25">
        <v>175</v>
      </c>
      <c r="E115" s="25">
        <v>245</v>
      </c>
      <c r="F115" s="24">
        <v>270</v>
      </c>
      <c r="G115" s="24">
        <v>300</v>
      </c>
      <c r="H115" s="26">
        <f t="shared" ref="H115:H118" si="96">IF(C115="LONG",(F115-E115)*D115,(E115-F115)*D115)</f>
        <v>4375</v>
      </c>
      <c r="I115" s="40">
        <f t="shared" ref="I115:I118" si="97">IF(G115=0,"0.00",IF(C115="LONG",(G115-F115)*D115,(F115-G115)*D115))</f>
        <v>5250</v>
      </c>
      <c r="J115" s="46">
        <f t="shared" ref="J115:J118" si="98">SUM(I115,H115)</f>
        <v>9625</v>
      </c>
    </row>
    <row r="116" ht="15.75" customHeight="1" spans="1:10">
      <c r="A116" s="22">
        <v>45173</v>
      </c>
      <c r="B116" s="34" t="s">
        <v>101</v>
      </c>
      <c r="C116" s="33" t="s">
        <v>16</v>
      </c>
      <c r="D116" s="25">
        <v>8000</v>
      </c>
      <c r="E116" s="25">
        <v>5.2</v>
      </c>
      <c r="F116" s="24">
        <v>6</v>
      </c>
      <c r="G116" s="24"/>
      <c r="H116" s="26">
        <f t="shared" si="96"/>
        <v>6400</v>
      </c>
      <c r="I116" s="40" t="str">
        <f t="shared" si="97"/>
        <v>0.00</v>
      </c>
      <c r="J116" s="46">
        <f t="shared" si="98"/>
        <v>6400</v>
      </c>
    </row>
    <row r="117" ht="15.75" customHeight="1" spans="1:10">
      <c r="A117" s="22">
        <v>45173</v>
      </c>
      <c r="B117" s="34" t="s">
        <v>102</v>
      </c>
      <c r="C117" s="33" t="s">
        <v>16</v>
      </c>
      <c r="D117" s="25">
        <v>1450</v>
      </c>
      <c r="E117" s="25">
        <v>28</v>
      </c>
      <c r="F117" s="24">
        <v>32</v>
      </c>
      <c r="G117" s="24">
        <v>36</v>
      </c>
      <c r="H117" s="26">
        <f t="shared" si="96"/>
        <v>5800</v>
      </c>
      <c r="I117" s="40">
        <f t="shared" si="97"/>
        <v>5800</v>
      </c>
      <c r="J117" s="46">
        <f t="shared" si="98"/>
        <v>11600</v>
      </c>
    </row>
    <row r="118" ht="15.75" customHeight="1" spans="1:10">
      <c r="A118" s="22">
        <v>45170</v>
      </c>
      <c r="B118" s="34" t="s">
        <v>101</v>
      </c>
      <c r="C118" s="33" t="s">
        <v>16</v>
      </c>
      <c r="D118" s="25">
        <v>8000</v>
      </c>
      <c r="E118" s="25">
        <v>5.8</v>
      </c>
      <c r="F118" s="24">
        <v>6.7</v>
      </c>
      <c r="G118" s="24"/>
      <c r="H118" s="26">
        <f t="shared" si="96"/>
        <v>7200</v>
      </c>
      <c r="I118" s="40" t="str">
        <f t="shared" si="97"/>
        <v>0.00</v>
      </c>
      <c r="J118" s="46">
        <f t="shared" si="98"/>
        <v>7200</v>
      </c>
    </row>
    <row r="119" ht="15.75" customHeight="1" spans="1:10">
      <c r="A119" s="22">
        <v>45170</v>
      </c>
      <c r="B119" s="34" t="s">
        <v>41</v>
      </c>
      <c r="C119" s="33" t="s">
        <v>16</v>
      </c>
      <c r="D119" s="25">
        <v>3000</v>
      </c>
      <c r="E119" s="25">
        <v>13</v>
      </c>
      <c r="F119" s="24">
        <v>14.25</v>
      </c>
      <c r="G119" s="24"/>
      <c r="H119" s="26">
        <f t="shared" ref="H119:H123" si="99">IF(C119="LONG",(F119-E119)*D119,(E119-F119)*D119)</f>
        <v>3750</v>
      </c>
      <c r="I119" s="40" t="str">
        <f t="shared" ref="I119:I123" si="100">IF(G119=0,"0.00",IF(C119="LONG",(G119-F119)*D119,(F119-G119)*D119))</f>
        <v>0.00</v>
      </c>
      <c r="J119" s="46">
        <f t="shared" ref="J119:J123" si="101">SUM(I119,H119)</f>
        <v>3750</v>
      </c>
    </row>
    <row r="120" ht="15.75" customHeight="1" spans="1:10">
      <c r="A120" s="22">
        <v>45170</v>
      </c>
      <c r="B120" s="34" t="s">
        <v>103</v>
      </c>
      <c r="C120" s="33" t="s">
        <v>16</v>
      </c>
      <c r="D120" s="25">
        <v>200</v>
      </c>
      <c r="E120" s="25">
        <v>260</v>
      </c>
      <c r="F120" s="24">
        <v>285</v>
      </c>
      <c r="G120" s="24">
        <v>310</v>
      </c>
      <c r="H120" s="26">
        <f t="shared" si="99"/>
        <v>5000</v>
      </c>
      <c r="I120" s="40">
        <f t="shared" si="100"/>
        <v>5000</v>
      </c>
      <c r="J120" s="46">
        <f t="shared" si="101"/>
        <v>10000</v>
      </c>
    </row>
    <row r="121" ht="15.75" customHeight="1" spans="1:10">
      <c r="A121" s="22">
        <v>45169</v>
      </c>
      <c r="B121" s="34" t="s">
        <v>104</v>
      </c>
      <c r="C121" s="33" t="s">
        <v>16</v>
      </c>
      <c r="D121" s="25">
        <v>1450</v>
      </c>
      <c r="E121" s="25">
        <v>32</v>
      </c>
      <c r="F121" s="24">
        <v>35</v>
      </c>
      <c r="G121" s="24"/>
      <c r="H121" s="26">
        <f t="shared" si="99"/>
        <v>4350</v>
      </c>
      <c r="I121" s="40" t="str">
        <f t="shared" si="100"/>
        <v>0.00</v>
      </c>
      <c r="J121" s="46">
        <f t="shared" si="101"/>
        <v>4350</v>
      </c>
    </row>
    <row r="122" ht="15.75" customHeight="1" spans="1:10">
      <c r="A122" s="22">
        <v>45169</v>
      </c>
      <c r="B122" s="34" t="s">
        <v>105</v>
      </c>
      <c r="C122" s="33" t="s">
        <v>16</v>
      </c>
      <c r="D122" s="25">
        <v>175</v>
      </c>
      <c r="E122" s="25">
        <v>220</v>
      </c>
      <c r="F122" s="24">
        <v>250</v>
      </c>
      <c r="G122" s="24"/>
      <c r="H122" s="26">
        <f t="shared" si="99"/>
        <v>5250</v>
      </c>
      <c r="I122" s="40" t="str">
        <f t="shared" si="100"/>
        <v>0.00</v>
      </c>
      <c r="J122" s="46">
        <f t="shared" si="101"/>
        <v>5250</v>
      </c>
    </row>
    <row r="123" ht="15.75" customHeight="1" spans="1:10">
      <c r="A123" s="22">
        <v>45169</v>
      </c>
      <c r="B123" s="34" t="s">
        <v>106</v>
      </c>
      <c r="C123" s="33" t="s">
        <v>16</v>
      </c>
      <c r="D123" s="25">
        <v>150</v>
      </c>
      <c r="E123" s="25">
        <v>210</v>
      </c>
      <c r="F123" s="24">
        <v>228</v>
      </c>
      <c r="G123" s="24"/>
      <c r="H123" s="26">
        <f t="shared" si="99"/>
        <v>2700</v>
      </c>
      <c r="I123" s="40" t="str">
        <f t="shared" si="100"/>
        <v>0.00</v>
      </c>
      <c r="J123" s="46">
        <f t="shared" si="101"/>
        <v>2700</v>
      </c>
    </row>
    <row r="124" ht="15.75" customHeight="1" spans="1:10">
      <c r="A124" s="22">
        <v>45168</v>
      </c>
      <c r="B124" s="34" t="s">
        <v>107</v>
      </c>
      <c r="C124" s="33" t="s">
        <v>16</v>
      </c>
      <c r="D124" s="25">
        <v>1250</v>
      </c>
      <c r="E124" s="25">
        <v>20</v>
      </c>
      <c r="F124" s="24">
        <v>24</v>
      </c>
      <c r="G124" s="24"/>
      <c r="H124" s="26">
        <f t="shared" ref="H124" si="102">IF(C124="LONG",(F124-E124)*D124,(E124-F124)*D124)</f>
        <v>5000</v>
      </c>
      <c r="I124" s="40" t="str">
        <f t="shared" ref="I124" si="103">IF(G124=0,"0.00",IF(C124="LONG",(G124-F124)*D124,(F124-G124)*D124))</f>
        <v>0.00</v>
      </c>
      <c r="J124" s="46">
        <f t="shared" ref="J124" si="104">SUM(I124,H124)</f>
        <v>5000</v>
      </c>
    </row>
    <row r="125" ht="15.75" customHeight="1" spans="1:10">
      <c r="A125" s="22">
        <v>45168</v>
      </c>
      <c r="B125" s="34" t="s">
        <v>41</v>
      </c>
      <c r="C125" s="33" t="s">
        <v>16</v>
      </c>
      <c r="D125" s="25">
        <v>3000</v>
      </c>
      <c r="E125" s="25">
        <v>16.2</v>
      </c>
      <c r="F125" s="24">
        <v>14.8</v>
      </c>
      <c r="G125" s="24"/>
      <c r="H125" s="26">
        <f t="shared" ref="H125:H126" si="105">IF(C125="LONG",(F125-E125)*D125,(E125-F125)*D125)</f>
        <v>-4200</v>
      </c>
      <c r="I125" s="40" t="str">
        <f t="shared" ref="I125:I126" si="106">IF(G125=0,"0.00",IF(C125="LONG",(G125-F125)*D125,(F125-G125)*D125))</f>
        <v>0.00</v>
      </c>
      <c r="J125" s="46">
        <f t="shared" ref="J125:J126" si="107">SUM(I125,H125)</f>
        <v>-4200</v>
      </c>
    </row>
    <row r="126" ht="15.75" customHeight="1" spans="1:10">
      <c r="A126" s="22">
        <v>45168</v>
      </c>
      <c r="B126" s="34" t="s">
        <v>86</v>
      </c>
      <c r="C126" s="33" t="s">
        <v>16</v>
      </c>
      <c r="D126" s="25">
        <v>1250</v>
      </c>
      <c r="E126" s="25">
        <v>31.5</v>
      </c>
      <c r="F126" s="24">
        <v>31.5</v>
      </c>
      <c r="G126" s="24"/>
      <c r="H126" s="26">
        <f t="shared" si="105"/>
        <v>0</v>
      </c>
      <c r="I126" s="40" t="str">
        <f t="shared" si="106"/>
        <v>0.00</v>
      </c>
      <c r="J126" s="46">
        <f t="shared" si="107"/>
        <v>0</v>
      </c>
    </row>
    <row r="127" ht="15.75" customHeight="1" spans="1:10">
      <c r="A127" s="22">
        <v>45167</v>
      </c>
      <c r="B127" s="34" t="s">
        <v>108</v>
      </c>
      <c r="C127" s="33" t="s">
        <v>16</v>
      </c>
      <c r="D127" s="25">
        <v>700</v>
      </c>
      <c r="E127" s="25">
        <v>44</v>
      </c>
      <c r="F127" s="24">
        <v>52</v>
      </c>
      <c r="G127" s="24"/>
      <c r="H127" s="26">
        <f t="shared" ref="H127:H129" si="108">IF(C127="LONG",(F127-E127)*D127,(E127-F127)*D127)</f>
        <v>5600</v>
      </c>
      <c r="I127" s="40" t="str">
        <f t="shared" ref="I127:I129" si="109">IF(G127=0,"0.00",IF(C127="LONG",(G127-F127)*D127,(F127-G127)*D127))</f>
        <v>0.00</v>
      </c>
      <c r="J127" s="46">
        <f t="shared" ref="J127:J129" si="110">SUM(I127,H127)</f>
        <v>5600</v>
      </c>
    </row>
    <row r="128" ht="15.75" customHeight="1" spans="1:10">
      <c r="A128" s="22">
        <v>45167</v>
      </c>
      <c r="B128" s="34" t="s">
        <v>99</v>
      </c>
      <c r="C128" s="33" t="s">
        <v>16</v>
      </c>
      <c r="D128" s="25">
        <v>1250</v>
      </c>
      <c r="E128" s="25">
        <v>32</v>
      </c>
      <c r="F128" s="24">
        <v>36</v>
      </c>
      <c r="G128" s="24"/>
      <c r="H128" s="26">
        <f t="shared" si="108"/>
        <v>5000</v>
      </c>
      <c r="I128" s="40" t="str">
        <f t="shared" si="109"/>
        <v>0.00</v>
      </c>
      <c r="J128" s="46">
        <f t="shared" si="110"/>
        <v>5000</v>
      </c>
    </row>
    <row r="129" ht="15.75" customHeight="1" spans="1:10">
      <c r="A129" s="22">
        <v>45166</v>
      </c>
      <c r="B129" s="34" t="s">
        <v>109</v>
      </c>
      <c r="C129" s="33" t="s">
        <v>16</v>
      </c>
      <c r="D129" s="25">
        <v>1250</v>
      </c>
      <c r="E129" s="25">
        <v>30</v>
      </c>
      <c r="F129" s="24">
        <v>30</v>
      </c>
      <c r="G129" s="24"/>
      <c r="H129" s="26">
        <f t="shared" si="108"/>
        <v>0</v>
      </c>
      <c r="I129" s="40" t="str">
        <f t="shared" si="109"/>
        <v>0.00</v>
      </c>
      <c r="J129" s="46">
        <f t="shared" si="110"/>
        <v>0</v>
      </c>
    </row>
    <row r="130" ht="15.75" customHeight="1" spans="1:10">
      <c r="A130" s="22">
        <v>45166</v>
      </c>
      <c r="B130" s="34" t="s">
        <v>110</v>
      </c>
      <c r="C130" s="33" t="s">
        <v>16</v>
      </c>
      <c r="D130" s="25">
        <v>300</v>
      </c>
      <c r="E130" s="25">
        <v>190</v>
      </c>
      <c r="F130" s="24">
        <v>210</v>
      </c>
      <c r="G130" s="24"/>
      <c r="H130" s="26">
        <f t="shared" ref="H130" si="111">IF(C130="LONG",(F130-E130)*D130,(E130-F130)*D130)</f>
        <v>6000</v>
      </c>
      <c r="I130" s="40" t="str">
        <f t="shared" ref="I130" si="112">IF(G130=0,"0.00",IF(C130="LONG",(G130-F130)*D130,(F130-G130)*D130))</f>
        <v>0.00</v>
      </c>
      <c r="J130" s="46">
        <f t="shared" ref="J130" si="113">SUM(I130,H130)</f>
        <v>6000</v>
      </c>
    </row>
    <row r="131" ht="15.75" customHeight="1" spans="1:10">
      <c r="A131" s="22">
        <v>45163</v>
      </c>
      <c r="B131" s="34" t="s">
        <v>111</v>
      </c>
      <c r="C131" s="33" t="s">
        <v>16</v>
      </c>
      <c r="D131" s="25">
        <v>8000</v>
      </c>
      <c r="E131" s="25">
        <v>6</v>
      </c>
      <c r="F131" s="24">
        <v>7</v>
      </c>
      <c r="G131" s="24"/>
      <c r="H131" s="26">
        <f t="shared" ref="H131:H132" si="114">IF(C131="LONG",(F131-E131)*D131,(E131-F131)*D131)</f>
        <v>8000</v>
      </c>
      <c r="I131" s="40" t="str">
        <f t="shared" ref="I131:I132" si="115">IF(G131=0,"0.00",IF(C131="LONG",(G131-F131)*D131,(F131-G131)*D131))</f>
        <v>0.00</v>
      </c>
      <c r="J131" s="46">
        <f t="shared" ref="J131:J132" si="116">SUM(I131,H131)</f>
        <v>8000</v>
      </c>
    </row>
    <row r="132" ht="15.75" customHeight="1" spans="1:10">
      <c r="A132" s="22">
        <v>45163</v>
      </c>
      <c r="B132" s="34" t="s">
        <v>112</v>
      </c>
      <c r="C132" s="33" t="s">
        <v>16</v>
      </c>
      <c r="D132" s="25">
        <v>1250</v>
      </c>
      <c r="E132" s="25">
        <v>21</v>
      </c>
      <c r="F132" s="24">
        <v>25</v>
      </c>
      <c r="G132" s="24">
        <v>30</v>
      </c>
      <c r="H132" s="26">
        <f t="shared" si="114"/>
        <v>5000</v>
      </c>
      <c r="I132" s="40">
        <f t="shared" si="115"/>
        <v>6250</v>
      </c>
      <c r="J132" s="46">
        <f t="shared" si="116"/>
        <v>11250</v>
      </c>
    </row>
    <row r="133" ht="15.75" customHeight="1" spans="1:10">
      <c r="A133" s="22">
        <v>45162</v>
      </c>
      <c r="B133" s="34" t="s">
        <v>113</v>
      </c>
      <c r="C133" s="33" t="s">
        <v>16</v>
      </c>
      <c r="D133" s="25">
        <v>175</v>
      </c>
      <c r="E133" s="25">
        <v>145</v>
      </c>
      <c r="F133" s="24">
        <v>165</v>
      </c>
      <c r="G133" s="24">
        <v>185</v>
      </c>
      <c r="H133" s="26">
        <f t="shared" ref="H133:H134" si="117">IF(C133="LONG",(F133-E133)*D133,(E133-F133)*D133)</f>
        <v>3500</v>
      </c>
      <c r="I133" s="40">
        <f t="shared" ref="I133:I134" si="118">IF(G133=0,"0.00",IF(C133="LONG",(G133-F133)*D133,(F133-G133)*D133))</f>
        <v>3500</v>
      </c>
      <c r="J133" s="46">
        <f t="shared" ref="J133:J134" si="119">SUM(I133,H133)</f>
        <v>7000</v>
      </c>
    </row>
    <row r="134" ht="15.75" customHeight="1" spans="1:10">
      <c r="A134" s="22">
        <v>45162</v>
      </c>
      <c r="B134" s="34" t="s">
        <v>114</v>
      </c>
      <c r="C134" s="33" t="s">
        <v>16</v>
      </c>
      <c r="D134" s="25">
        <v>500</v>
      </c>
      <c r="E134" s="25">
        <v>35</v>
      </c>
      <c r="F134" s="24">
        <v>42</v>
      </c>
      <c r="G134" s="24">
        <v>50</v>
      </c>
      <c r="H134" s="26">
        <f t="shared" si="117"/>
        <v>3500</v>
      </c>
      <c r="I134" s="40">
        <f t="shared" si="118"/>
        <v>4000</v>
      </c>
      <c r="J134" s="46">
        <f t="shared" si="119"/>
        <v>7500</v>
      </c>
    </row>
    <row r="135" ht="15.75" customHeight="1" spans="1:10">
      <c r="A135" s="22">
        <v>45161</v>
      </c>
      <c r="B135" s="34" t="s">
        <v>47</v>
      </c>
      <c r="C135" s="33" t="s">
        <v>16</v>
      </c>
      <c r="D135" s="25">
        <v>1250</v>
      </c>
      <c r="E135" s="25">
        <v>14.5</v>
      </c>
      <c r="F135" s="24">
        <v>14.5</v>
      </c>
      <c r="G135" s="24"/>
      <c r="H135" s="26">
        <f t="shared" ref="H135:H137" si="120">IF(C135="LONG",(F135-E135)*D135,(E135-F135)*D135)</f>
        <v>0</v>
      </c>
      <c r="I135" s="40" t="str">
        <f t="shared" ref="I135:I137" si="121">IF(G135=0,"0.00",IF(C135="LONG",(G135-F135)*D135,(F135-G135)*D135))</f>
        <v>0.00</v>
      </c>
      <c r="J135" s="46">
        <f t="shared" ref="J135:J137" si="122">SUM(I135,H135)</f>
        <v>0</v>
      </c>
    </row>
    <row r="136" ht="15.75" customHeight="1" spans="1:10">
      <c r="A136" s="22">
        <v>45161</v>
      </c>
      <c r="B136" s="34" t="s">
        <v>115</v>
      </c>
      <c r="C136" s="33" t="s">
        <v>16</v>
      </c>
      <c r="D136" s="25">
        <v>275</v>
      </c>
      <c r="E136" s="25">
        <v>125</v>
      </c>
      <c r="F136" s="24">
        <v>139</v>
      </c>
      <c r="G136" s="24"/>
      <c r="H136" s="26">
        <f t="shared" si="120"/>
        <v>3850</v>
      </c>
      <c r="I136" s="40" t="str">
        <f t="shared" si="121"/>
        <v>0.00</v>
      </c>
      <c r="J136" s="46">
        <f t="shared" si="122"/>
        <v>3850</v>
      </c>
    </row>
    <row r="137" ht="15.75" customHeight="1" spans="1:10">
      <c r="A137" s="22">
        <v>45161</v>
      </c>
      <c r="B137" s="34" t="s">
        <v>116</v>
      </c>
      <c r="C137" s="33" t="s">
        <v>16</v>
      </c>
      <c r="D137" s="25">
        <v>1250</v>
      </c>
      <c r="E137" s="25">
        <v>16.5</v>
      </c>
      <c r="F137" s="24">
        <v>16.5</v>
      </c>
      <c r="G137" s="24"/>
      <c r="H137" s="26">
        <f t="shared" si="120"/>
        <v>0</v>
      </c>
      <c r="I137" s="40" t="str">
        <f t="shared" si="121"/>
        <v>0.00</v>
      </c>
      <c r="J137" s="46">
        <f t="shared" si="122"/>
        <v>0</v>
      </c>
    </row>
    <row r="138" ht="15.75" customHeight="1" spans="1:10">
      <c r="A138" s="22">
        <v>45160</v>
      </c>
      <c r="B138" s="34" t="s">
        <v>117</v>
      </c>
      <c r="C138" s="33" t="s">
        <v>16</v>
      </c>
      <c r="D138" s="25">
        <v>200</v>
      </c>
      <c r="E138" s="25">
        <v>170</v>
      </c>
      <c r="F138" s="24">
        <v>190</v>
      </c>
      <c r="G138" s="24"/>
      <c r="H138" s="26">
        <f t="shared" ref="H138:H139" si="123">IF(C138="LONG",(F138-E138)*D138,(E138-F138)*D138)</f>
        <v>4000</v>
      </c>
      <c r="I138" s="40" t="str">
        <f t="shared" ref="I138:I139" si="124">IF(G138=0,"0.00",IF(C138="LONG",(G138-F138)*D138,(F138-G138)*D138))</f>
        <v>0.00</v>
      </c>
      <c r="J138" s="46">
        <f t="shared" ref="J138:J139" si="125">SUM(I138,H138)</f>
        <v>4000</v>
      </c>
    </row>
    <row r="139" ht="15.75" customHeight="1" spans="1:10">
      <c r="A139" s="22">
        <v>45160</v>
      </c>
      <c r="B139" s="34" t="s">
        <v>118</v>
      </c>
      <c r="C139" s="33" t="s">
        <v>16</v>
      </c>
      <c r="D139" s="25">
        <v>1250</v>
      </c>
      <c r="E139" s="25">
        <v>37</v>
      </c>
      <c r="F139" s="24">
        <v>42</v>
      </c>
      <c r="G139" s="24">
        <v>47</v>
      </c>
      <c r="H139" s="26">
        <f t="shared" si="123"/>
        <v>6250</v>
      </c>
      <c r="I139" s="40">
        <f t="shared" si="124"/>
        <v>6250</v>
      </c>
      <c r="J139" s="46">
        <f t="shared" si="125"/>
        <v>12500</v>
      </c>
    </row>
    <row r="140" ht="15.75" customHeight="1" spans="1:10">
      <c r="A140" s="22">
        <v>45159</v>
      </c>
      <c r="B140" s="34" t="s">
        <v>111</v>
      </c>
      <c r="C140" s="33" t="s">
        <v>16</v>
      </c>
      <c r="D140" s="25">
        <v>8000</v>
      </c>
      <c r="E140" s="25">
        <v>6.1</v>
      </c>
      <c r="F140" s="24">
        <v>7</v>
      </c>
      <c r="G140" s="24">
        <v>8</v>
      </c>
      <c r="H140" s="26">
        <f t="shared" ref="H140:H141" si="126">IF(C140="LONG",(F140-E140)*D140,(E140-F140)*D140)</f>
        <v>7200</v>
      </c>
      <c r="I140" s="40">
        <f t="shared" ref="I140:I141" si="127">IF(G140=0,"0.00",IF(C140="LONG",(G140-F140)*D140,(F140-G140)*D140))</f>
        <v>8000</v>
      </c>
      <c r="J140" s="46">
        <f t="shared" ref="J140:J141" si="128">SUM(I140,H140)</f>
        <v>15200</v>
      </c>
    </row>
    <row r="141" ht="15.75" customHeight="1" spans="1:10">
      <c r="A141" s="22">
        <v>45159</v>
      </c>
      <c r="B141" s="34" t="s">
        <v>119</v>
      </c>
      <c r="C141" s="33" t="s">
        <v>16</v>
      </c>
      <c r="D141" s="25">
        <v>8000</v>
      </c>
      <c r="E141" s="25">
        <v>4.7</v>
      </c>
      <c r="F141" s="24">
        <v>5.6</v>
      </c>
      <c r="G141" s="24"/>
      <c r="H141" s="26">
        <f t="shared" si="126"/>
        <v>7200</v>
      </c>
      <c r="I141" s="40" t="str">
        <f t="shared" si="127"/>
        <v>0.00</v>
      </c>
      <c r="J141" s="46">
        <f t="shared" si="128"/>
        <v>7200</v>
      </c>
    </row>
    <row r="142" ht="15.75" customHeight="1" spans="1:10">
      <c r="A142" s="22">
        <v>45156</v>
      </c>
      <c r="B142" s="34" t="s">
        <v>120</v>
      </c>
      <c r="C142" s="33" t="s">
        <v>16</v>
      </c>
      <c r="D142" s="25">
        <v>275</v>
      </c>
      <c r="E142" s="25">
        <v>83</v>
      </c>
      <c r="F142" s="24">
        <v>95</v>
      </c>
      <c r="G142" s="24"/>
      <c r="H142" s="26">
        <f t="shared" ref="H142:H143" si="129">IF(C142="LONG",(F142-E142)*D142,(E142-F142)*D142)</f>
        <v>3300</v>
      </c>
      <c r="I142" s="40" t="str">
        <f t="shared" ref="I142:I143" si="130">IF(G142=0,"0.00",IF(C142="LONG",(G142-F142)*D142,(F142-G142)*D142))</f>
        <v>0.00</v>
      </c>
      <c r="J142" s="46">
        <f t="shared" ref="J142:J143" si="131">SUM(I142,H142)</f>
        <v>3300</v>
      </c>
    </row>
    <row r="143" ht="15.75" customHeight="1" spans="1:10">
      <c r="A143" s="22">
        <v>45156</v>
      </c>
      <c r="B143" s="34" t="s">
        <v>121</v>
      </c>
      <c r="C143" s="33" t="s">
        <v>16</v>
      </c>
      <c r="D143" s="25">
        <v>1250</v>
      </c>
      <c r="E143" s="25">
        <v>28</v>
      </c>
      <c r="F143" s="24">
        <v>32</v>
      </c>
      <c r="G143" s="24"/>
      <c r="H143" s="26">
        <f t="shared" si="129"/>
        <v>5000</v>
      </c>
      <c r="I143" s="40" t="str">
        <f t="shared" si="130"/>
        <v>0.00</v>
      </c>
      <c r="J143" s="46">
        <f t="shared" si="131"/>
        <v>5000</v>
      </c>
    </row>
    <row r="144" ht="15.75" customHeight="1" spans="1:10">
      <c r="A144" s="22">
        <v>45155</v>
      </c>
      <c r="B144" s="34" t="s">
        <v>122</v>
      </c>
      <c r="C144" s="33" t="s">
        <v>16</v>
      </c>
      <c r="D144" s="25">
        <v>8000</v>
      </c>
      <c r="E144" s="25">
        <v>6.3</v>
      </c>
      <c r="F144" s="24">
        <v>7.5</v>
      </c>
      <c r="G144" s="24"/>
      <c r="H144" s="26">
        <f t="shared" ref="H144:H146" si="132">IF(C144="LONG",(F144-E144)*D144,(E144-F144)*D144)</f>
        <v>9600</v>
      </c>
      <c r="I144" s="40" t="str">
        <f t="shared" ref="I144:I146" si="133">IF(G144=0,"0.00",IF(C144="LONG",(G144-F144)*D144,(F144-G144)*D144))</f>
        <v>0.00</v>
      </c>
      <c r="J144" s="46">
        <f t="shared" ref="J144:J146" si="134">SUM(I144,H144)</f>
        <v>9600</v>
      </c>
    </row>
    <row r="145" ht="15.75" customHeight="1" spans="1:10">
      <c r="A145" s="22">
        <v>45155</v>
      </c>
      <c r="B145" s="34" t="s">
        <v>123</v>
      </c>
      <c r="C145" s="33" t="s">
        <v>16</v>
      </c>
      <c r="D145" s="25">
        <v>6200</v>
      </c>
      <c r="E145" s="25">
        <v>7</v>
      </c>
      <c r="F145" s="24">
        <v>7.5</v>
      </c>
      <c r="G145" s="24"/>
      <c r="H145" s="26">
        <f t="shared" si="132"/>
        <v>3100</v>
      </c>
      <c r="I145" s="40" t="str">
        <f t="shared" si="133"/>
        <v>0.00</v>
      </c>
      <c r="J145" s="46">
        <f t="shared" si="134"/>
        <v>3100</v>
      </c>
    </row>
    <row r="146" ht="15.75" customHeight="1" spans="1:10">
      <c r="A146" s="22">
        <v>45154</v>
      </c>
      <c r="B146" s="34" t="s">
        <v>124</v>
      </c>
      <c r="C146" s="33" t="s">
        <v>16</v>
      </c>
      <c r="D146" s="25">
        <v>750</v>
      </c>
      <c r="E146" s="25">
        <v>46</v>
      </c>
      <c r="F146" s="24">
        <v>54</v>
      </c>
      <c r="G146" s="24">
        <v>62</v>
      </c>
      <c r="H146" s="26">
        <f t="shared" si="132"/>
        <v>6000</v>
      </c>
      <c r="I146" s="40">
        <f t="shared" si="133"/>
        <v>6000</v>
      </c>
      <c r="J146" s="46">
        <f t="shared" si="134"/>
        <v>12000</v>
      </c>
    </row>
    <row r="147" ht="15.75" customHeight="1" spans="1:10">
      <c r="A147" s="22">
        <v>45154</v>
      </c>
      <c r="B147" s="34" t="s">
        <v>125</v>
      </c>
      <c r="C147" s="33" t="s">
        <v>16</v>
      </c>
      <c r="D147" s="25">
        <v>1650</v>
      </c>
      <c r="E147" s="25">
        <v>13</v>
      </c>
      <c r="F147" s="24">
        <v>15.5</v>
      </c>
      <c r="G147" s="24"/>
      <c r="H147" s="26">
        <f t="shared" ref="H147" si="135">IF(C147="LONG",(F147-E147)*D147,(E147-F147)*D147)</f>
        <v>4125</v>
      </c>
      <c r="I147" s="40" t="str">
        <f t="shared" ref="I147" si="136">IF(G147=0,"0.00",IF(C147="LONG",(G147-F147)*D147,(F147-G147)*D147))</f>
        <v>0.00</v>
      </c>
      <c r="J147" s="46">
        <f t="shared" ref="J147" si="137">SUM(I147,H147)</f>
        <v>4125</v>
      </c>
    </row>
    <row r="148" ht="15.75" customHeight="1" spans="1:10">
      <c r="A148" s="22">
        <v>45152</v>
      </c>
      <c r="B148" s="34" t="s">
        <v>118</v>
      </c>
      <c r="C148" s="33" t="s">
        <v>16</v>
      </c>
      <c r="D148" s="25">
        <v>1250</v>
      </c>
      <c r="E148" s="25">
        <v>33.5</v>
      </c>
      <c r="F148" s="24">
        <v>38</v>
      </c>
      <c r="G148" s="24"/>
      <c r="H148" s="26">
        <f t="shared" ref="H148:H150" si="138">IF(C148="LONG",(F148-E148)*D148,(E148-F148)*D148)</f>
        <v>5625</v>
      </c>
      <c r="I148" s="40" t="str">
        <f t="shared" ref="I148:I150" si="139">IF(G148=0,"0.00",IF(C148="LONG",(G148-F148)*D148,(F148-G148)*D148))</f>
        <v>0.00</v>
      </c>
      <c r="J148" s="46">
        <f t="shared" ref="J148:J150" si="140">SUM(I148,H148)</f>
        <v>5625</v>
      </c>
    </row>
    <row r="149" ht="15.75" customHeight="1" spans="1:10">
      <c r="A149" s="22">
        <v>45149</v>
      </c>
      <c r="B149" s="34" t="s">
        <v>126</v>
      </c>
      <c r="C149" s="33" t="s">
        <v>16</v>
      </c>
      <c r="D149" s="25">
        <v>300</v>
      </c>
      <c r="E149" s="25">
        <v>170</v>
      </c>
      <c r="F149" s="24">
        <v>170</v>
      </c>
      <c r="G149" s="24"/>
      <c r="H149" s="26">
        <f t="shared" si="138"/>
        <v>0</v>
      </c>
      <c r="I149" s="40" t="str">
        <f t="shared" si="139"/>
        <v>0.00</v>
      </c>
      <c r="J149" s="46">
        <f t="shared" si="140"/>
        <v>0</v>
      </c>
    </row>
    <row r="150" ht="15.75" customHeight="1" spans="1:10">
      <c r="A150" s="22">
        <v>45149</v>
      </c>
      <c r="B150" s="34" t="s">
        <v>127</v>
      </c>
      <c r="C150" s="33" t="s">
        <v>16</v>
      </c>
      <c r="D150" s="25">
        <v>1450</v>
      </c>
      <c r="E150" s="25">
        <v>32.5</v>
      </c>
      <c r="F150" s="24">
        <v>36</v>
      </c>
      <c r="G150" s="24"/>
      <c r="H150" s="26">
        <f t="shared" si="138"/>
        <v>5075</v>
      </c>
      <c r="I150" s="40" t="str">
        <f t="shared" si="139"/>
        <v>0.00</v>
      </c>
      <c r="J150" s="46">
        <f t="shared" si="140"/>
        <v>5075</v>
      </c>
    </row>
    <row r="151" ht="15.75" customHeight="1" spans="1:10">
      <c r="A151" s="22">
        <v>45148</v>
      </c>
      <c r="B151" s="34" t="s">
        <v>128</v>
      </c>
      <c r="C151" s="33" t="s">
        <v>16</v>
      </c>
      <c r="D151" s="25">
        <v>3000</v>
      </c>
      <c r="E151" s="25">
        <v>17.5</v>
      </c>
      <c r="F151" s="24">
        <v>19</v>
      </c>
      <c r="G151" s="24">
        <v>20.5</v>
      </c>
      <c r="H151" s="26">
        <f t="shared" ref="H151:H153" si="141">IF(C151="LONG",(F151-E151)*D151,(E151-F151)*D151)</f>
        <v>4500</v>
      </c>
      <c r="I151" s="40">
        <f t="shared" ref="I151:I153" si="142">IF(G151=0,"0.00",IF(C151="LONG",(G151-F151)*D151,(F151-G151)*D151))</f>
        <v>4500</v>
      </c>
      <c r="J151" s="46">
        <f t="shared" ref="J151:J153" si="143">SUM(I151,H151)</f>
        <v>9000</v>
      </c>
    </row>
    <row r="152" ht="15.75" customHeight="1" spans="1:10">
      <c r="A152" s="22">
        <v>45148</v>
      </c>
      <c r="B152" s="34" t="s">
        <v>126</v>
      </c>
      <c r="C152" s="33" t="s">
        <v>16</v>
      </c>
      <c r="D152" s="25">
        <v>300</v>
      </c>
      <c r="E152" s="25">
        <v>150</v>
      </c>
      <c r="F152" s="24">
        <v>170</v>
      </c>
      <c r="G152" s="24"/>
      <c r="H152" s="26">
        <f t="shared" si="141"/>
        <v>6000</v>
      </c>
      <c r="I152" s="40" t="str">
        <f t="shared" si="142"/>
        <v>0.00</v>
      </c>
      <c r="J152" s="46">
        <f t="shared" si="143"/>
        <v>6000</v>
      </c>
    </row>
    <row r="153" ht="15.75" customHeight="1" spans="1:10">
      <c r="A153" s="22">
        <v>45147</v>
      </c>
      <c r="B153" s="34" t="s">
        <v>129</v>
      </c>
      <c r="C153" s="33" t="s">
        <v>16</v>
      </c>
      <c r="D153" s="25">
        <v>700</v>
      </c>
      <c r="E153" s="25">
        <v>63</v>
      </c>
      <c r="F153" s="24">
        <v>70</v>
      </c>
      <c r="G153" s="24"/>
      <c r="H153" s="26">
        <f t="shared" si="141"/>
        <v>4900</v>
      </c>
      <c r="I153" s="40" t="str">
        <f t="shared" si="142"/>
        <v>0.00</v>
      </c>
      <c r="J153" s="46">
        <f t="shared" si="143"/>
        <v>4900</v>
      </c>
    </row>
    <row r="154" ht="15.75" customHeight="1" spans="1:10">
      <c r="A154" s="22">
        <v>45147</v>
      </c>
      <c r="B154" s="34" t="s">
        <v>51</v>
      </c>
      <c r="C154" s="33" t="s">
        <v>16</v>
      </c>
      <c r="D154" s="25">
        <v>3000</v>
      </c>
      <c r="E154" s="25">
        <v>13</v>
      </c>
      <c r="F154" s="24">
        <v>14.5</v>
      </c>
      <c r="G154" s="24">
        <v>16</v>
      </c>
      <c r="H154" s="26">
        <f t="shared" ref="H154:H156" si="144">IF(C154="LONG",(F154-E154)*D154,(E154-F154)*D154)</f>
        <v>4500</v>
      </c>
      <c r="I154" s="40">
        <f t="shared" ref="I154:I156" si="145">IF(G154=0,"0.00",IF(C154="LONG",(G154-F154)*D154,(F154-G154)*D154))</f>
        <v>4500</v>
      </c>
      <c r="J154" s="46">
        <f t="shared" ref="J154:J156" si="146">SUM(I154,H154)</f>
        <v>9000</v>
      </c>
    </row>
    <row r="155" ht="15.75" customHeight="1" spans="1:10">
      <c r="A155" s="22">
        <v>45147</v>
      </c>
      <c r="B155" s="34" t="s">
        <v>130</v>
      </c>
      <c r="C155" s="33" t="s">
        <v>16</v>
      </c>
      <c r="D155" s="25">
        <v>250</v>
      </c>
      <c r="E155" s="25">
        <v>150</v>
      </c>
      <c r="F155" s="24">
        <v>170</v>
      </c>
      <c r="G155" s="24"/>
      <c r="H155" s="26">
        <f t="shared" si="144"/>
        <v>5000</v>
      </c>
      <c r="I155" s="40" t="str">
        <f t="shared" si="145"/>
        <v>0.00</v>
      </c>
      <c r="J155" s="46">
        <f t="shared" si="146"/>
        <v>5000</v>
      </c>
    </row>
    <row r="156" ht="15.75" customHeight="1" spans="1:10">
      <c r="A156" s="22">
        <v>45146</v>
      </c>
      <c r="B156" s="34" t="s">
        <v>131</v>
      </c>
      <c r="C156" s="33" t="s">
        <v>16</v>
      </c>
      <c r="D156" s="25">
        <v>275</v>
      </c>
      <c r="E156" s="25">
        <v>111</v>
      </c>
      <c r="F156" s="24">
        <v>125</v>
      </c>
      <c r="G156" s="24"/>
      <c r="H156" s="26">
        <f t="shared" si="144"/>
        <v>3850</v>
      </c>
      <c r="I156" s="40" t="str">
        <f t="shared" si="145"/>
        <v>0.00</v>
      </c>
      <c r="J156" s="46">
        <f t="shared" si="146"/>
        <v>3850</v>
      </c>
    </row>
    <row r="157" ht="15.75" customHeight="1" spans="1:10">
      <c r="A157" s="22">
        <v>45146</v>
      </c>
      <c r="B157" s="34" t="s">
        <v>132</v>
      </c>
      <c r="C157" s="33" t="s">
        <v>16</v>
      </c>
      <c r="D157" s="25">
        <v>250</v>
      </c>
      <c r="E157" s="25">
        <v>170</v>
      </c>
      <c r="F157" s="24">
        <v>177</v>
      </c>
      <c r="G157" s="24"/>
      <c r="H157" s="26">
        <f t="shared" ref="H157" si="147">IF(C157="LONG",(F157-E157)*D157,(E157-F157)*D157)</f>
        <v>1750</v>
      </c>
      <c r="I157" s="40" t="str">
        <f t="shared" ref="I157" si="148">IF(G157=0,"0.00",IF(C157="LONG",(G157-F157)*D157,(F157-G157)*D157))</f>
        <v>0.00</v>
      </c>
      <c r="J157" s="46">
        <f t="shared" ref="J157" si="149">SUM(I157,H157)</f>
        <v>1750</v>
      </c>
    </row>
    <row r="158" ht="15.75" customHeight="1" spans="1:10">
      <c r="A158" s="22">
        <v>45145</v>
      </c>
      <c r="B158" s="34" t="s">
        <v>133</v>
      </c>
      <c r="C158" s="33" t="s">
        <v>16</v>
      </c>
      <c r="D158" s="25">
        <v>8000</v>
      </c>
      <c r="E158" s="25">
        <v>6</v>
      </c>
      <c r="F158" s="24">
        <v>7</v>
      </c>
      <c r="G158" s="24">
        <v>8</v>
      </c>
      <c r="H158" s="26">
        <f t="shared" ref="H158:H159" si="150">IF(C158="LONG",(F158-E158)*D158,(E158-F158)*D158)</f>
        <v>8000</v>
      </c>
      <c r="I158" s="40">
        <f t="shared" ref="I158:I159" si="151">IF(G158=0,"0.00",IF(C158="LONG",(G158-F158)*D158,(F158-G158)*D158))</f>
        <v>8000</v>
      </c>
      <c r="J158" s="46">
        <f t="shared" ref="J158:J159" si="152">SUM(I158,H158)</f>
        <v>16000</v>
      </c>
    </row>
    <row r="159" ht="15.75" customHeight="1" spans="1:10">
      <c r="A159" s="22">
        <v>45145</v>
      </c>
      <c r="B159" s="34" t="s">
        <v>134</v>
      </c>
      <c r="C159" s="33" t="s">
        <v>16</v>
      </c>
      <c r="D159" s="25">
        <v>1450</v>
      </c>
      <c r="E159" s="25">
        <v>28</v>
      </c>
      <c r="F159" s="24">
        <v>28</v>
      </c>
      <c r="G159" s="24"/>
      <c r="H159" s="26">
        <f t="shared" si="150"/>
        <v>0</v>
      </c>
      <c r="I159" s="40" t="str">
        <f t="shared" si="151"/>
        <v>0.00</v>
      </c>
      <c r="J159" s="46">
        <f t="shared" si="152"/>
        <v>0</v>
      </c>
    </row>
    <row r="160" ht="15.75" customHeight="1" spans="1:10">
      <c r="A160" s="22">
        <v>45142</v>
      </c>
      <c r="B160" s="34" t="s">
        <v>51</v>
      </c>
      <c r="C160" s="33" t="s">
        <v>16</v>
      </c>
      <c r="D160" s="25">
        <v>3000</v>
      </c>
      <c r="E160" s="25">
        <v>15</v>
      </c>
      <c r="F160" s="24">
        <v>15.9</v>
      </c>
      <c r="G160" s="24"/>
      <c r="H160" s="26">
        <f t="shared" ref="H160:H161" si="153">IF(C160="LONG",(F160-E160)*D160,(E160-F160)*D160)</f>
        <v>2700</v>
      </c>
      <c r="I160" s="40" t="str">
        <f t="shared" ref="I160:I161" si="154">IF(G160=0,"0.00",IF(C160="LONG",(G160-F160)*D160,(F160-G160)*D160))</f>
        <v>0.00</v>
      </c>
      <c r="J160" s="46">
        <f t="shared" ref="J160:J161" si="155">SUM(I160,H160)</f>
        <v>2700</v>
      </c>
    </row>
    <row r="161" ht="15.75" customHeight="1" spans="1:10">
      <c r="A161" s="22">
        <v>45142</v>
      </c>
      <c r="B161" s="34" t="s">
        <v>131</v>
      </c>
      <c r="C161" s="33" t="s">
        <v>16</v>
      </c>
      <c r="D161" s="25">
        <v>275</v>
      </c>
      <c r="E161" s="25">
        <v>122</v>
      </c>
      <c r="F161" s="24">
        <v>135</v>
      </c>
      <c r="G161" s="24"/>
      <c r="H161" s="26">
        <f t="shared" si="153"/>
        <v>3575</v>
      </c>
      <c r="I161" s="40" t="str">
        <f t="shared" si="154"/>
        <v>0.00</v>
      </c>
      <c r="J161" s="46">
        <f t="shared" si="155"/>
        <v>3575</v>
      </c>
    </row>
    <row r="162" ht="15.75" customHeight="1" spans="1:10">
      <c r="A162" s="22">
        <v>45141</v>
      </c>
      <c r="B162" s="34" t="s">
        <v>135</v>
      </c>
      <c r="C162" s="33" t="s">
        <v>16</v>
      </c>
      <c r="D162" s="25">
        <v>1450</v>
      </c>
      <c r="E162" s="25">
        <v>27</v>
      </c>
      <c r="F162" s="24">
        <v>22.5</v>
      </c>
      <c r="G162" s="24"/>
      <c r="H162" s="26">
        <f t="shared" ref="H162" si="156">IF(C162="LONG",(F162-E162)*D162,(E162-F162)*D162)</f>
        <v>-6525</v>
      </c>
      <c r="I162" s="40" t="str">
        <f t="shared" ref="I162" si="157">IF(G162=0,"0.00",IF(C162="LONG",(G162-F162)*D162,(F162-G162)*D162))</f>
        <v>0.00</v>
      </c>
      <c r="J162" s="46">
        <f t="shared" ref="J162" si="158">SUM(I162,H162)</f>
        <v>-6525</v>
      </c>
    </row>
    <row r="163" ht="15.75" customHeight="1" spans="1:10">
      <c r="A163" s="22">
        <v>45140</v>
      </c>
      <c r="B163" s="34" t="s">
        <v>136</v>
      </c>
      <c r="C163" s="33" t="s">
        <v>16</v>
      </c>
      <c r="D163" s="25">
        <v>1650</v>
      </c>
      <c r="E163" s="25">
        <v>19.6</v>
      </c>
      <c r="F163" s="24">
        <v>16.5</v>
      </c>
      <c r="G163" s="24"/>
      <c r="H163" s="26">
        <f t="shared" ref="H163:H164" si="159">IF(C163="LONG",(F163-E163)*D163,(E163-F163)*D163)</f>
        <v>-5115</v>
      </c>
      <c r="I163" s="40" t="str">
        <f t="shared" ref="I163:I164" si="160">IF(G163=0,"0.00",IF(C163="LONG",(G163-F163)*D163,(F163-G163)*D163))</f>
        <v>0.00</v>
      </c>
      <c r="J163" s="46">
        <f t="shared" ref="J163:J164" si="161">SUM(I163,H163)</f>
        <v>-5115</v>
      </c>
    </row>
    <row r="164" ht="15.75" customHeight="1" spans="1:10">
      <c r="A164" s="22">
        <v>45140</v>
      </c>
      <c r="B164" s="34" t="s">
        <v>137</v>
      </c>
      <c r="C164" s="33" t="s">
        <v>16</v>
      </c>
      <c r="D164" s="25">
        <v>2700</v>
      </c>
      <c r="E164" s="25">
        <v>16.5</v>
      </c>
      <c r="F164" s="24">
        <v>18.5</v>
      </c>
      <c r="G164" s="24"/>
      <c r="H164" s="26">
        <f t="shared" si="159"/>
        <v>5400</v>
      </c>
      <c r="I164" s="40" t="str">
        <f t="shared" si="160"/>
        <v>0.00</v>
      </c>
      <c r="J164" s="46">
        <f t="shared" si="161"/>
        <v>5400</v>
      </c>
    </row>
    <row r="165" ht="15.75" customHeight="1" spans="1:10">
      <c r="A165" s="22">
        <v>45139</v>
      </c>
      <c r="B165" s="34" t="s">
        <v>138</v>
      </c>
      <c r="C165" s="33" t="s">
        <v>16</v>
      </c>
      <c r="D165" s="25">
        <v>4200</v>
      </c>
      <c r="E165" s="25">
        <v>8</v>
      </c>
      <c r="F165" s="24">
        <v>8.7</v>
      </c>
      <c r="G165" s="24"/>
      <c r="H165" s="26">
        <f t="shared" ref="H165:H170" si="162">IF(C165="LONG",(F165-E165)*D165,(E165-F165)*D165)</f>
        <v>2940</v>
      </c>
      <c r="I165" s="40" t="str">
        <f t="shared" ref="I165:I170" si="163">IF(G165=0,"0.00",IF(C165="LONG",(G165-F165)*D165,(F165-G165)*D165))</f>
        <v>0.00</v>
      </c>
      <c r="J165" s="46">
        <f t="shared" ref="J165:J170" si="164">SUM(I165,H165)</f>
        <v>2940</v>
      </c>
    </row>
    <row r="166" ht="15.75" customHeight="1" spans="1:10">
      <c r="A166" s="22">
        <v>45139</v>
      </c>
      <c r="B166" s="34" t="s">
        <v>139</v>
      </c>
      <c r="C166" s="33" t="s">
        <v>16</v>
      </c>
      <c r="D166" s="25">
        <v>5300</v>
      </c>
      <c r="E166" s="25">
        <v>6.7</v>
      </c>
      <c r="F166" s="24">
        <v>7.4</v>
      </c>
      <c r="G166" s="24"/>
      <c r="H166" s="26">
        <f t="shared" si="162"/>
        <v>3710</v>
      </c>
      <c r="I166" s="40" t="str">
        <f t="shared" si="163"/>
        <v>0.00</v>
      </c>
      <c r="J166" s="46">
        <f t="shared" si="164"/>
        <v>3710</v>
      </c>
    </row>
    <row r="167" ht="15.75" customHeight="1" spans="1:10">
      <c r="A167" s="22">
        <v>45139</v>
      </c>
      <c r="B167" s="34" t="s">
        <v>140</v>
      </c>
      <c r="C167" s="33" t="s">
        <v>16</v>
      </c>
      <c r="D167" s="25">
        <v>375</v>
      </c>
      <c r="E167" s="25">
        <v>102</v>
      </c>
      <c r="F167" s="24">
        <v>115</v>
      </c>
      <c r="G167" s="24">
        <v>130</v>
      </c>
      <c r="H167" s="26">
        <f t="shared" si="162"/>
        <v>4875</v>
      </c>
      <c r="I167" s="40">
        <f t="shared" si="163"/>
        <v>5625</v>
      </c>
      <c r="J167" s="46">
        <f t="shared" si="164"/>
        <v>10500</v>
      </c>
    </row>
    <row r="168" ht="15.75" customHeight="1" spans="1:10">
      <c r="A168" s="22">
        <v>45138</v>
      </c>
      <c r="B168" s="34" t="s">
        <v>141</v>
      </c>
      <c r="C168" s="33" t="s">
        <v>16</v>
      </c>
      <c r="D168" s="25">
        <v>8000</v>
      </c>
      <c r="E168" s="25">
        <v>6.6</v>
      </c>
      <c r="F168" s="24">
        <v>7.5</v>
      </c>
      <c r="G168" s="24">
        <v>8.5</v>
      </c>
      <c r="H168" s="26">
        <f t="shared" si="162"/>
        <v>7200</v>
      </c>
      <c r="I168" s="40">
        <f t="shared" si="163"/>
        <v>8000</v>
      </c>
      <c r="J168" s="46">
        <f t="shared" si="164"/>
        <v>15200</v>
      </c>
    </row>
    <row r="169" ht="15.75" customHeight="1" spans="1:10">
      <c r="A169" s="22">
        <v>45138</v>
      </c>
      <c r="B169" s="34" t="s">
        <v>142</v>
      </c>
      <c r="C169" s="33" t="s">
        <v>16</v>
      </c>
      <c r="D169" s="25">
        <v>800</v>
      </c>
      <c r="E169" s="25">
        <v>42.5</v>
      </c>
      <c r="F169" s="24">
        <v>45</v>
      </c>
      <c r="G169" s="24"/>
      <c r="H169" s="26">
        <f t="shared" si="162"/>
        <v>2000</v>
      </c>
      <c r="I169" s="40" t="str">
        <f t="shared" si="163"/>
        <v>0.00</v>
      </c>
      <c r="J169" s="46">
        <f t="shared" si="164"/>
        <v>2000</v>
      </c>
    </row>
    <row r="170" ht="15.75" customHeight="1" spans="1:10">
      <c r="A170" s="22">
        <v>45135</v>
      </c>
      <c r="B170" s="34" t="s">
        <v>116</v>
      </c>
      <c r="C170" s="33" t="s">
        <v>16</v>
      </c>
      <c r="D170" s="25">
        <v>1250</v>
      </c>
      <c r="E170" s="25">
        <v>35.5</v>
      </c>
      <c r="F170" s="24">
        <v>37.5</v>
      </c>
      <c r="G170" s="24"/>
      <c r="H170" s="26">
        <f t="shared" si="162"/>
        <v>2500</v>
      </c>
      <c r="I170" s="40" t="str">
        <f t="shared" si="163"/>
        <v>0.00</v>
      </c>
      <c r="J170" s="46">
        <f t="shared" si="164"/>
        <v>2500</v>
      </c>
    </row>
    <row r="171" ht="15.75" customHeight="1" spans="1:10">
      <c r="A171" s="22">
        <v>45134</v>
      </c>
      <c r="B171" s="34" t="s">
        <v>143</v>
      </c>
      <c r="C171" s="33" t="s">
        <v>16</v>
      </c>
      <c r="D171" s="25">
        <v>175</v>
      </c>
      <c r="E171" s="25">
        <v>180</v>
      </c>
      <c r="F171" s="24">
        <v>200</v>
      </c>
      <c r="G171" s="24"/>
      <c r="H171" s="26">
        <f t="shared" ref="H171" si="165">IF(C171="LONG",(F171-E171)*D171,(E171-F171)*D171)</f>
        <v>3500</v>
      </c>
      <c r="I171" s="40" t="str">
        <f t="shared" ref="I171" si="166">IF(G171=0,"0.00",IF(C171="LONG",(G171-F171)*D171,(F171-G171)*D171))</f>
        <v>0.00</v>
      </c>
      <c r="J171" s="46">
        <f t="shared" ref="J171" si="167">SUM(I171,H171)</f>
        <v>3500</v>
      </c>
    </row>
    <row r="172" ht="15.75" customHeight="1" spans="1:10">
      <c r="A172" s="22">
        <v>45133</v>
      </c>
      <c r="B172" s="34" t="s">
        <v>144</v>
      </c>
      <c r="C172" s="33" t="s">
        <v>16</v>
      </c>
      <c r="D172" s="25">
        <v>4000</v>
      </c>
      <c r="E172" s="25">
        <v>15</v>
      </c>
      <c r="F172" s="24">
        <v>16.3</v>
      </c>
      <c r="G172" s="24"/>
      <c r="H172" s="26">
        <f t="shared" ref="H172:H173" si="168">IF(C172="LONG",(F172-E172)*D172,(E172-F172)*D172)</f>
        <v>5200</v>
      </c>
      <c r="I172" s="40" t="str">
        <f t="shared" ref="I172:I173" si="169">IF(G172=0,"0.00",IF(C172="LONG",(G172-F172)*D172,(F172-G172)*D172))</f>
        <v>0.00</v>
      </c>
      <c r="J172" s="46">
        <f t="shared" ref="J172:J173" si="170">SUM(I172,H172)</f>
        <v>5200</v>
      </c>
    </row>
    <row r="173" ht="15.75" customHeight="1" spans="1:10">
      <c r="A173" s="22">
        <v>45133</v>
      </c>
      <c r="B173" s="34" t="s">
        <v>80</v>
      </c>
      <c r="C173" s="33" t="s">
        <v>16</v>
      </c>
      <c r="D173" s="25">
        <v>1450</v>
      </c>
      <c r="E173" s="25">
        <v>36</v>
      </c>
      <c r="F173" s="24">
        <v>40</v>
      </c>
      <c r="G173" s="24"/>
      <c r="H173" s="26">
        <f t="shared" si="168"/>
        <v>5800</v>
      </c>
      <c r="I173" s="40" t="str">
        <f t="shared" si="169"/>
        <v>0.00</v>
      </c>
      <c r="J173" s="46">
        <f t="shared" si="170"/>
        <v>5800</v>
      </c>
    </row>
    <row r="174" ht="15.75" customHeight="1" spans="1:10">
      <c r="A174" s="22">
        <v>45132</v>
      </c>
      <c r="B174" s="34" t="s">
        <v>145</v>
      </c>
      <c r="C174" s="33" t="s">
        <v>16</v>
      </c>
      <c r="D174" s="25">
        <v>1250</v>
      </c>
      <c r="E174" s="25">
        <v>34</v>
      </c>
      <c r="F174" s="24">
        <v>38</v>
      </c>
      <c r="G174" s="24">
        <v>42</v>
      </c>
      <c r="H174" s="26">
        <f t="shared" ref="H174:H175" si="171">IF(C174="LONG",(F174-E174)*D174,(E174-F174)*D174)</f>
        <v>5000</v>
      </c>
      <c r="I174" s="40">
        <f t="shared" ref="I174:I175" si="172">IF(G174=0,"0.00",IF(C174="LONG",(G174-F174)*D174,(F174-G174)*D174))</f>
        <v>5000</v>
      </c>
      <c r="J174" s="46">
        <f t="shared" ref="J174:J175" si="173">SUM(I174,H174)</f>
        <v>10000</v>
      </c>
    </row>
    <row r="175" ht="15.75" customHeight="1" spans="1:10">
      <c r="A175" s="22">
        <v>45132</v>
      </c>
      <c r="B175" s="34" t="s">
        <v>146</v>
      </c>
      <c r="C175" s="33" t="s">
        <v>16</v>
      </c>
      <c r="D175" s="25">
        <v>1425</v>
      </c>
      <c r="E175" s="25">
        <v>28</v>
      </c>
      <c r="F175" s="24">
        <v>29.9</v>
      </c>
      <c r="G175" s="24"/>
      <c r="H175" s="26">
        <f t="shared" si="171"/>
        <v>2707.5</v>
      </c>
      <c r="I175" s="40" t="str">
        <f t="shared" si="172"/>
        <v>0.00</v>
      </c>
      <c r="J175" s="46">
        <f t="shared" si="173"/>
        <v>2707.5</v>
      </c>
    </row>
    <row r="176" ht="15.75" customHeight="1" spans="1:10">
      <c r="A176" s="22">
        <v>45131</v>
      </c>
      <c r="B176" s="34" t="s">
        <v>147</v>
      </c>
      <c r="C176" s="33" t="s">
        <v>16</v>
      </c>
      <c r="D176" s="25">
        <v>6200</v>
      </c>
      <c r="E176" s="25">
        <v>7</v>
      </c>
      <c r="F176" s="24">
        <v>8</v>
      </c>
      <c r="G176" s="24"/>
      <c r="H176" s="26">
        <f t="shared" ref="H176:H180" si="174">IF(C176="LONG",(F176-E176)*D176,(E176-F176)*D176)</f>
        <v>6200</v>
      </c>
      <c r="I176" s="40" t="str">
        <f t="shared" ref="I176:I180" si="175">IF(G176=0,"0.00",IF(C176="LONG",(G176-F176)*D176,(F176-G176)*D176))</f>
        <v>0.00</v>
      </c>
      <c r="J176" s="46">
        <f t="shared" ref="J176:J180" si="176">SUM(I176,H176)</f>
        <v>6200</v>
      </c>
    </row>
    <row r="177" ht="15.75" customHeight="1" spans="1:10">
      <c r="A177" s="22">
        <v>45131</v>
      </c>
      <c r="B177" s="34" t="s">
        <v>148</v>
      </c>
      <c r="C177" s="33" t="s">
        <v>16</v>
      </c>
      <c r="D177" s="25">
        <v>1450</v>
      </c>
      <c r="E177" s="25">
        <v>38.5</v>
      </c>
      <c r="F177" s="24">
        <v>40.45</v>
      </c>
      <c r="G177" s="24"/>
      <c r="H177" s="26">
        <f t="shared" si="174"/>
        <v>2827.5</v>
      </c>
      <c r="I177" s="40" t="str">
        <f t="shared" si="175"/>
        <v>0.00</v>
      </c>
      <c r="J177" s="46">
        <f t="shared" si="176"/>
        <v>2827.5</v>
      </c>
    </row>
    <row r="178" ht="15.75" customHeight="1" spans="1:10">
      <c r="A178" s="22">
        <v>45128</v>
      </c>
      <c r="B178" s="34" t="s">
        <v>136</v>
      </c>
      <c r="C178" s="33" t="s">
        <v>16</v>
      </c>
      <c r="D178" s="25">
        <v>1650</v>
      </c>
      <c r="E178" s="25">
        <v>11.5</v>
      </c>
      <c r="F178" s="24">
        <v>11.5</v>
      </c>
      <c r="G178" s="24"/>
      <c r="H178" s="26">
        <f t="shared" si="174"/>
        <v>0</v>
      </c>
      <c r="I178" s="40" t="str">
        <f t="shared" si="175"/>
        <v>0.00</v>
      </c>
      <c r="J178" s="46">
        <f t="shared" si="176"/>
        <v>0</v>
      </c>
    </row>
    <row r="179" ht="15.75" customHeight="1" spans="1:10">
      <c r="A179" s="22">
        <v>45128</v>
      </c>
      <c r="B179" s="34" t="s">
        <v>149</v>
      </c>
      <c r="C179" s="33" t="s">
        <v>16</v>
      </c>
      <c r="D179" s="25">
        <v>1450</v>
      </c>
      <c r="E179" s="25">
        <v>16</v>
      </c>
      <c r="F179" s="24">
        <v>18.5</v>
      </c>
      <c r="G179" s="24"/>
      <c r="H179" s="26">
        <f t="shared" si="174"/>
        <v>3625</v>
      </c>
      <c r="I179" s="40" t="str">
        <f t="shared" si="175"/>
        <v>0.00</v>
      </c>
      <c r="J179" s="46">
        <f t="shared" si="176"/>
        <v>3625</v>
      </c>
    </row>
    <row r="180" ht="15.75" customHeight="1" spans="1:10">
      <c r="A180" s="22">
        <v>45128</v>
      </c>
      <c r="B180" s="34" t="s">
        <v>150</v>
      </c>
      <c r="C180" s="33" t="s">
        <v>16</v>
      </c>
      <c r="D180" s="25">
        <v>300</v>
      </c>
      <c r="E180" s="25">
        <v>110</v>
      </c>
      <c r="F180" s="24">
        <v>88</v>
      </c>
      <c r="G180" s="24"/>
      <c r="H180" s="26">
        <f t="shared" si="174"/>
        <v>-6600</v>
      </c>
      <c r="I180" s="40" t="str">
        <f t="shared" si="175"/>
        <v>0.00</v>
      </c>
      <c r="J180" s="46">
        <f t="shared" si="176"/>
        <v>-6600</v>
      </c>
    </row>
    <row r="181" ht="15.75" customHeight="1" spans="1:10">
      <c r="A181" s="22">
        <v>45127</v>
      </c>
      <c r="B181" s="34" t="s">
        <v>151</v>
      </c>
      <c r="C181" s="33" t="s">
        <v>16</v>
      </c>
      <c r="D181" s="25">
        <v>175</v>
      </c>
      <c r="E181" s="25">
        <v>140</v>
      </c>
      <c r="F181" s="24">
        <v>155</v>
      </c>
      <c r="G181" s="24"/>
      <c r="H181" s="26">
        <f t="shared" ref="H181:H182" si="177">IF(C181="LONG",(F181-E181)*D181,(E181-F181)*D181)</f>
        <v>2625</v>
      </c>
      <c r="I181" s="40" t="str">
        <f t="shared" ref="I181:I182" si="178">IF(G181=0,"0.00",IF(C181="LONG",(G181-F181)*D181,(F181-G181)*D181))</f>
        <v>0.00</v>
      </c>
      <c r="J181" s="46">
        <f t="shared" ref="J181:J182" si="179">SUM(I181,H181)</f>
        <v>2625</v>
      </c>
    </row>
    <row r="182" ht="15.75" customHeight="1" spans="1:10">
      <c r="A182" s="22">
        <v>45126</v>
      </c>
      <c r="B182" s="34" t="s">
        <v>152</v>
      </c>
      <c r="C182" s="33" t="s">
        <v>16</v>
      </c>
      <c r="D182" s="25">
        <v>6200</v>
      </c>
      <c r="E182" s="25">
        <v>6.2</v>
      </c>
      <c r="F182" s="24">
        <v>7.5</v>
      </c>
      <c r="G182" s="24"/>
      <c r="H182" s="26">
        <f t="shared" si="177"/>
        <v>8060</v>
      </c>
      <c r="I182" s="40" t="str">
        <f t="shared" si="178"/>
        <v>0.00</v>
      </c>
      <c r="J182" s="46">
        <f t="shared" si="179"/>
        <v>8060</v>
      </c>
    </row>
    <row r="183" ht="15.75" customHeight="1" spans="1:10">
      <c r="A183" s="22">
        <v>45126</v>
      </c>
      <c r="B183" s="34" t="s">
        <v>91</v>
      </c>
      <c r="C183" s="33" t="s">
        <v>16</v>
      </c>
      <c r="D183" s="25">
        <v>1250</v>
      </c>
      <c r="E183" s="25">
        <v>22.5</v>
      </c>
      <c r="F183" s="24">
        <v>26</v>
      </c>
      <c r="G183" s="24">
        <v>30</v>
      </c>
      <c r="H183" s="26">
        <f t="shared" ref="H183:H184" si="180">IF(C183="LONG",(F183-E183)*D183,(E183-F183)*D183)</f>
        <v>4375</v>
      </c>
      <c r="I183" s="40">
        <f t="shared" ref="I183:I184" si="181">IF(G183=0,"0.00",IF(C183="LONG",(G183-F183)*D183,(F183-G183)*D183))</f>
        <v>5000</v>
      </c>
      <c r="J183" s="46">
        <f t="shared" ref="J183:J184" si="182">SUM(I183,H183)</f>
        <v>9375</v>
      </c>
    </row>
    <row r="184" ht="15.75" customHeight="1" spans="1:10">
      <c r="A184" s="22">
        <v>45126</v>
      </c>
      <c r="B184" s="34" t="s">
        <v>153</v>
      </c>
      <c r="C184" s="33" t="s">
        <v>16</v>
      </c>
      <c r="D184" s="25">
        <v>175</v>
      </c>
      <c r="E184" s="25">
        <v>205</v>
      </c>
      <c r="F184" s="24">
        <v>230</v>
      </c>
      <c r="G184" s="24">
        <v>260</v>
      </c>
      <c r="H184" s="26">
        <f t="shared" si="180"/>
        <v>4375</v>
      </c>
      <c r="I184" s="40">
        <f t="shared" si="181"/>
        <v>5250</v>
      </c>
      <c r="J184" s="46">
        <f t="shared" si="182"/>
        <v>9625</v>
      </c>
    </row>
    <row r="185" ht="15.75" customHeight="1" spans="1:10">
      <c r="A185" s="22">
        <v>45125</v>
      </c>
      <c r="B185" s="34" t="s">
        <v>154</v>
      </c>
      <c r="C185" s="33" t="s">
        <v>16</v>
      </c>
      <c r="D185" s="25">
        <v>1250</v>
      </c>
      <c r="E185" s="25">
        <v>20.5</v>
      </c>
      <c r="F185" s="24">
        <v>17.5</v>
      </c>
      <c r="G185" s="24"/>
      <c r="H185" s="26">
        <f t="shared" ref="H185" si="183">IF(C185="LONG",(F185-E185)*D185,(E185-F185)*D185)</f>
        <v>-3750</v>
      </c>
      <c r="I185" s="40" t="str">
        <f t="shared" ref="I185" si="184">IF(G185=0,"0.00",IF(C185="LONG",(G185-F185)*D185,(F185-G185)*D185))</f>
        <v>0.00</v>
      </c>
      <c r="J185" s="46">
        <f t="shared" ref="J185" si="185">SUM(I185,H185)</f>
        <v>-3750</v>
      </c>
    </row>
    <row r="186" ht="15.75" customHeight="1" spans="1:10">
      <c r="A186" s="22">
        <v>45124</v>
      </c>
      <c r="B186" s="34" t="s">
        <v>155</v>
      </c>
      <c r="C186" s="33" t="s">
        <v>16</v>
      </c>
      <c r="D186" s="25">
        <v>3000</v>
      </c>
      <c r="E186" s="25">
        <v>9</v>
      </c>
      <c r="F186" s="24">
        <v>10.5</v>
      </c>
      <c r="G186" s="24">
        <v>12</v>
      </c>
      <c r="H186" s="26">
        <f t="shared" ref="H186:H189" si="186">IF(C186="LONG",(F186-E186)*D186,(E186-F186)*D186)</f>
        <v>4500</v>
      </c>
      <c r="I186" s="40">
        <f t="shared" ref="I186:I189" si="187">IF(G186=0,"0.00",IF(C186="LONG",(G186-F186)*D186,(F186-G186)*D186))</f>
        <v>4500</v>
      </c>
      <c r="J186" s="46">
        <f t="shared" ref="J186:J189" si="188">SUM(I186,H186)</f>
        <v>9000</v>
      </c>
    </row>
    <row r="187" ht="15.75" customHeight="1" spans="1:10">
      <c r="A187" s="22">
        <v>45124</v>
      </c>
      <c r="B187" s="34" t="s">
        <v>156</v>
      </c>
      <c r="C187" s="33" t="s">
        <v>16</v>
      </c>
      <c r="D187" s="25">
        <v>200</v>
      </c>
      <c r="E187" s="25">
        <v>130</v>
      </c>
      <c r="F187" s="24">
        <v>115</v>
      </c>
      <c r="G187" s="24"/>
      <c r="H187" s="26">
        <f t="shared" si="186"/>
        <v>-3000</v>
      </c>
      <c r="I187" s="40" t="str">
        <f t="shared" si="187"/>
        <v>0.00</v>
      </c>
      <c r="J187" s="46">
        <f t="shared" si="188"/>
        <v>-3000</v>
      </c>
    </row>
    <row r="188" ht="15.75" customHeight="1" spans="1:10">
      <c r="A188" s="22">
        <v>45121</v>
      </c>
      <c r="B188" s="34" t="s">
        <v>157</v>
      </c>
      <c r="C188" s="33" t="s">
        <v>16</v>
      </c>
      <c r="D188" s="25">
        <v>5000</v>
      </c>
      <c r="E188" s="25">
        <v>8.1</v>
      </c>
      <c r="F188" s="24">
        <v>9.5</v>
      </c>
      <c r="G188" s="24">
        <v>11</v>
      </c>
      <c r="H188" s="26">
        <f t="shared" si="186"/>
        <v>7000</v>
      </c>
      <c r="I188" s="40">
        <f t="shared" si="187"/>
        <v>7500</v>
      </c>
      <c r="J188" s="46">
        <f t="shared" si="188"/>
        <v>14500</v>
      </c>
    </row>
    <row r="189" ht="15.75" customHeight="1" spans="1:10">
      <c r="A189" s="22">
        <v>45121</v>
      </c>
      <c r="B189" s="34" t="s">
        <v>158</v>
      </c>
      <c r="C189" s="33" t="s">
        <v>16</v>
      </c>
      <c r="D189" s="25">
        <v>5000</v>
      </c>
      <c r="E189" s="25">
        <v>8.7</v>
      </c>
      <c r="F189" s="24">
        <v>10</v>
      </c>
      <c r="G189" s="24">
        <v>11.5</v>
      </c>
      <c r="H189" s="26">
        <f t="shared" si="186"/>
        <v>6500</v>
      </c>
      <c r="I189" s="40">
        <f t="shared" si="187"/>
        <v>7500</v>
      </c>
      <c r="J189" s="46">
        <f t="shared" si="188"/>
        <v>14000</v>
      </c>
    </row>
    <row r="190" ht="15.75" customHeight="1" spans="1:10">
      <c r="A190" s="22">
        <v>45120</v>
      </c>
      <c r="B190" s="34" t="s">
        <v>159</v>
      </c>
      <c r="C190" s="33" t="s">
        <v>16</v>
      </c>
      <c r="D190" s="25">
        <v>1250</v>
      </c>
      <c r="E190" s="25">
        <v>34</v>
      </c>
      <c r="F190" s="24">
        <v>36.9</v>
      </c>
      <c r="G190" s="24"/>
      <c r="H190" s="26">
        <f t="shared" ref="H190:H194" si="189">IF(C190="LONG",(F190-E190)*D190,(E190-F190)*D190)</f>
        <v>3625</v>
      </c>
      <c r="I190" s="40" t="str">
        <f t="shared" ref="I190:I194" si="190">IF(G190=0,"0.00",IF(C190="LONG",(G190-F190)*D190,(F190-G190)*D190))</f>
        <v>0.00</v>
      </c>
      <c r="J190" s="46">
        <f t="shared" ref="J190:J194" si="191">SUM(I190,H190)</f>
        <v>3625</v>
      </c>
    </row>
    <row r="191" ht="15.75" customHeight="1" spans="1:10">
      <c r="A191" s="22">
        <v>45120</v>
      </c>
      <c r="B191" s="34" t="s">
        <v>160</v>
      </c>
      <c r="C191" s="33" t="s">
        <v>16</v>
      </c>
      <c r="D191" s="25">
        <v>5000</v>
      </c>
      <c r="E191" s="25">
        <v>7.75</v>
      </c>
      <c r="F191" s="24">
        <v>6.5</v>
      </c>
      <c r="G191" s="24"/>
      <c r="H191" s="26">
        <f t="shared" si="189"/>
        <v>-6250</v>
      </c>
      <c r="I191" s="40" t="str">
        <f t="shared" si="190"/>
        <v>0.00</v>
      </c>
      <c r="J191" s="46">
        <f t="shared" si="191"/>
        <v>-6250</v>
      </c>
    </row>
    <row r="192" ht="15.75" customHeight="1" spans="1:10">
      <c r="A192" s="22">
        <v>45119</v>
      </c>
      <c r="B192" s="34" t="s">
        <v>161</v>
      </c>
      <c r="C192" s="33" t="s">
        <v>16</v>
      </c>
      <c r="D192" s="25">
        <v>5000</v>
      </c>
      <c r="E192" s="25">
        <v>7.8</v>
      </c>
      <c r="F192" s="24">
        <v>8.8</v>
      </c>
      <c r="G192" s="24"/>
      <c r="H192" s="26">
        <f t="shared" si="189"/>
        <v>5000</v>
      </c>
      <c r="I192" s="40" t="str">
        <f t="shared" si="190"/>
        <v>0.00</v>
      </c>
      <c r="J192" s="46">
        <f t="shared" si="191"/>
        <v>5000</v>
      </c>
    </row>
    <row r="193" ht="15.75" customHeight="1" spans="1:10">
      <c r="A193" s="22">
        <v>45119</v>
      </c>
      <c r="B193" s="34" t="s">
        <v>162</v>
      </c>
      <c r="C193" s="33" t="s">
        <v>16</v>
      </c>
      <c r="D193" s="25">
        <v>200</v>
      </c>
      <c r="E193" s="25">
        <v>185</v>
      </c>
      <c r="F193" s="24">
        <v>155</v>
      </c>
      <c r="G193" s="24"/>
      <c r="H193" s="26">
        <f t="shared" si="189"/>
        <v>-6000</v>
      </c>
      <c r="I193" s="40" t="str">
        <f t="shared" si="190"/>
        <v>0.00</v>
      </c>
      <c r="J193" s="46">
        <f t="shared" si="191"/>
        <v>-6000</v>
      </c>
    </row>
    <row r="194" ht="15.75" customHeight="1" spans="1:10">
      <c r="A194" s="22">
        <v>45118</v>
      </c>
      <c r="B194" s="34" t="s">
        <v>68</v>
      </c>
      <c r="C194" s="33" t="s">
        <v>16</v>
      </c>
      <c r="D194" s="25">
        <v>300</v>
      </c>
      <c r="E194" s="25">
        <v>145</v>
      </c>
      <c r="F194" s="24">
        <v>145</v>
      </c>
      <c r="G194" s="24"/>
      <c r="H194" s="26">
        <f t="shared" si="189"/>
        <v>0</v>
      </c>
      <c r="I194" s="40" t="str">
        <f t="shared" si="190"/>
        <v>0.00</v>
      </c>
      <c r="J194" s="46">
        <f t="shared" si="191"/>
        <v>0</v>
      </c>
    </row>
    <row r="195" ht="15.75" customHeight="1" spans="1:10">
      <c r="A195" s="22">
        <v>45117</v>
      </c>
      <c r="B195" s="34" t="s">
        <v>87</v>
      </c>
      <c r="C195" s="33" t="s">
        <v>16</v>
      </c>
      <c r="D195" s="25">
        <v>950</v>
      </c>
      <c r="E195" s="25">
        <v>18</v>
      </c>
      <c r="F195" s="24">
        <v>22</v>
      </c>
      <c r="G195" s="24"/>
      <c r="H195" s="26">
        <f t="shared" ref="H195:H196" si="192">IF(C195="LONG",(F195-E195)*D195,(E195-F195)*D195)</f>
        <v>3800</v>
      </c>
      <c r="I195" s="40" t="str">
        <f t="shared" ref="I195:I196" si="193">IF(G195=0,"0.00",IF(C195="LONG",(G195-F195)*D195,(F195-G195)*D195))</f>
        <v>0.00</v>
      </c>
      <c r="J195" s="46">
        <f t="shared" ref="J195:J196" si="194">SUM(I195,H195)</f>
        <v>3800</v>
      </c>
    </row>
    <row r="196" ht="15.75" customHeight="1" spans="1:10">
      <c r="A196" s="22">
        <v>45117</v>
      </c>
      <c r="B196" s="34" t="s">
        <v>136</v>
      </c>
      <c r="C196" s="33" t="s">
        <v>16</v>
      </c>
      <c r="D196" s="25">
        <v>1650</v>
      </c>
      <c r="E196" s="25">
        <v>16</v>
      </c>
      <c r="F196" s="24">
        <v>17.5</v>
      </c>
      <c r="G196" s="24"/>
      <c r="H196" s="26">
        <f t="shared" si="192"/>
        <v>2475</v>
      </c>
      <c r="I196" s="40" t="str">
        <f t="shared" si="193"/>
        <v>0.00</v>
      </c>
      <c r="J196" s="46">
        <f t="shared" si="194"/>
        <v>2475</v>
      </c>
    </row>
    <row r="197" ht="15.75" customHeight="1" spans="1:10">
      <c r="A197" s="22">
        <v>45114</v>
      </c>
      <c r="B197" s="34" t="s">
        <v>163</v>
      </c>
      <c r="C197" s="33" t="s">
        <v>16</v>
      </c>
      <c r="D197" s="25">
        <v>1250</v>
      </c>
      <c r="E197" s="25">
        <v>23.5</v>
      </c>
      <c r="F197" s="24">
        <v>26.5</v>
      </c>
      <c r="G197" s="24"/>
      <c r="H197" s="26">
        <f t="shared" ref="H197" si="195">IF(C197="LONG",(F197-E197)*D197,(E197-F197)*D197)</f>
        <v>3750</v>
      </c>
      <c r="I197" s="40" t="str">
        <f t="shared" ref="I197" si="196">IF(G197=0,"0.00",IF(C197="LONG",(G197-F197)*D197,(F197-G197)*D197))</f>
        <v>0.00</v>
      </c>
      <c r="J197" s="46">
        <f t="shared" ref="J197" si="197">SUM(I197,H197)</f>
        <v>3750</v>
      </c>
    </row>
    <row r="198" ht="15.75" customHeight="1" spans="1:10">
      <c r="A198" s="22">
        <v>45113</v>
      </c>
      <c r="B198" s="34" t="s">
        <v>164</v>
      </c>
      <c r="C198" s="33" t="s">
        <v>16</v>
      </c>
      <c r="D198" s="25">
        <v>1450</v>
      </c>
      <c r="E198" s="25">
        <v>28</v>
      </c>
      <c r="F198" s="24">
        <v>29.5</v>
      </c>
      <c r="G198" s="24"/>
      <c r="H198" s="26">
        <f t="shared" ref="H198" si="198">IF(C198="LONG",(F198-E198)*D198,(E198-F198)*D198)</f>
        <v>2175</v>
      </c>
      <c r="I198" s="40" t="str">
        <f t="shared" ref="I198" si="199">IF(G198=0,"0.00",IF(C198="LONG",(G198-F198)*D198,(F198-G198)*D198))</f>
        <v>0.00</v>
      </c>
      <c r="J198" s="46">
        <f t="shared" ref="J198" si="200">SUM(I198,H198)</f>
        <v>2175</v>
      </c>
    </row>
    <row r="199" ht="15.75" customHeight="1" spans="1:10">
      <c r="A199" s="22">
        <v>45113</v>
      </c>
      <c r="B199" s="34" t="s">
        <v>165</v>
      </c>
      <c r="C199" s="33" t="s">
        <v>16</v>
      </c>
      <c r="D199" s="25">
        <v>1250</v>
      </c>
      <c r="E199" s="25">
        <v>26</v>
      </c>
      <c r="F199" s="24">
        <v>28.1</v>
      </c>
      <c r="G199" s="24"/>
      <c r="H199" s="26">
        <f t="shared" ref="H199:H200" si="201">IF(C199="LONG",(F199-E199)*D199,(E199-F199)*D199)</f>
        <v>2625</v>
      </c>
      <c r="I199" s="40" t="str">
        <f t="shared" ref="I199:I200" si="202">IF(G199=0,"0.00",IF(C199="LONG",(G199-F199)*D199,(F199-G199)*D199))</f>
        <v>0.00</v>
      </c>
      <c r="J199" s="46">
        <f t="shared" ref="J199:J200" si="203">SUM(I199,H199)</f>
        <v>2625</v>
      </c>
    </row>
    <row r="200" ht="15.75" customHeight="1" spans="1:10">
      <c r="A200" s="22">
        <v>45112</v>
      </c>
      <c r="B200" s="34" t="s">
        <v>166</v>
      </c>
      <c r="C200" s="33" t="s">
        <v>16</v>
      </c>
      <c r="D200" s="25">
        <v>6200</v>
      </c>
      <c r="E200" s="25">
        <v>5</v>
      </c>
      <c r="F200" s="24">
        <v>5.6</v>
      </c>
      <c r="G200" s="24"/>
      <c r="H200" s="26">
        <f t="shared" si="201"/>
        <v>3720</v>
      </c>
      <c r="I200" s="40" t="str">
        <f t="shared" si="202"/>
        <v>0.00</v>
      </c>
      <c r="J200" s="46">
        <f t="shared" si="203"/>
        <v>3720</v>
      </c>
    </row>
    <row r="201" ht="15.75" customHeight="1" spans="1:10">
      <c r="A201" s="22">
        <v>45112</v>
      </c>
      <c r="B201" s="34" t="s">
        <v>164</v>
      </c>
      <c r="C201" s="33" t="s">
        <v>16</v>
      </c>
      <c r="D201" s="25">
        <v>1450</v>
      </c>
      <c r="E201" s="25">
        <v>19</v>
      </c>
      <c r="F201" s="24">
        <v>21.5</v>
      </c>
      <c r="G201" s="24">
        <v>24</v>
      </c>
      <c r="H201" s="26">
        <f t="shared" ref="H201:H205" si="204">IF(C201="LONG",(F201-E201)*D201,(E201-F201)*D201)</f>
        <v>3625</v>
      </c>
      <c r="I201" s="40">
        <f t="shared" ref="I201:I205" si="205">IF(G201=0,"0.00",IF(C201="LONG",(G201-F201)*D201,(F201-G201)*D201))</f>
        <v>3625</v>
      </c>
      <c r="J201" s="46">
        <f t="shared" ref="J201:J205" si="206">SUM(I201,H201)</f>
        <v>7250</v>
      </c>
    </row>
    <row r="202" ht="15.75" customHeight="1" spans="1:10">
      <c r="A202" s="22">
        <v>45112</v>
      </c>
      <c r="B202" s="34" t="s">
        <v>167</v>
      </c>
      <c r="C202" s="33" t="s">
        <v>16</v>
      </c>
      <c r="D202" s="25">
        <v>150</v>
      </c>
      <c r="E202" s="25">
        <v>190</v>
      </c>
      <c r="F202" s="24">
        <v>215</v>
      </c>
      <c r="G202" s="24"/>
      <c r="H202" s="26">
        <f t="shared" si="204"/>
        <v>3750</v>
      </c>
      <c r="I202" s="40" t="str">
        <f t="shared" si="205"/>
        <v>0.00</v>
      </c>
      <c r="J202" s="46">
        <f t="shared" si="206"/>
        <v>3750</v>
      </c>
    </row>
    <row r="203" ht="15.75" customHeight="1" spans="1:10">
      <c r="A203" s="22">
        <v>45112</v>
      </c>
      <c r="B203" s="34" t="s">
        <v>165</v>
      </c>
      <c r="C203" s="33" t="s">
        <v>16</v>
      </c>
      <c r="D203" s="25">
        <v>1250</v>
      </c>
      <c r="E203" s="25">
        <v>30</v>
      </c>
      <c r="F203" s="24">
        <v>35</v>
      </c>
      <c r="G203" s="24">
        <v>40</v>
      </c>
      <c r="H203" s="26">
        <f t="shared" si="204"/>
        <v>6250</v>
      </c>
      <c r="I203" s="40">
        <f t="shared" si="205"/>
        <v>6250</v>
      </c>
      <c r="J203" s="46">
        <f t="shared" si="206"/>
        <v>12500</v>
      </c>
    </row>
    <row r="204" ht="15.75" customHeight="1" spans="1:10">
      <c r="A204" s="22">
        <v>45111</v>
      </c>
      <c r="B204" s="34" t="s">
        <v>168</v>
      </c>
      <c r="C204" s="33" t="s">
        <v>16</v>
      </c>
      <c r="D204" s="25">
        <v>6200</v>
      </c>
      <c r="E204" s="25">
        <v>5.75</v>
      </c>
      <c r="F204" s="24">
        <v>6.75</v>
      </c>
      <c r="G204" s="24"/>
      <c r="H204" s="26">
        <f t="shared" si="204"/>
        <v>6200</v>
      </c>
      <c r="I204" s="40" t="str">
        <f t="shared" si="205"/>
        <v>0.00</v>
      </c>
      <c r="J204" s="46">
        <f t="shared" si="206"/>
        <v>6200</v>
      </c>
    </row>
    <row r="205" ht="15.75" customHeight="1" spans="1:10">
      <c r="A205" s="22">
        <v>45111</v>
      </c>
      <c r="B205" s="34" t="s">
        <v>169</v>
      </c>
      <c r="C205" s="33" t="s">
        <v>16</v>
      </c>
      <c r="D205" s="25">
        <v>3000</v>
      </c>
      <c r="E205" s="25">
        <v>12</v>
      </c>
      <c r="F205" s="24">
        <v>13.5</v>
      </c>
      <c r="G205" s="24"/>
      <c r="H205" s="26">
        <f t="shared" si="204"/>
        <v>4500</v>
      </c>
      <c r="I205" s="40" t="str">
        <f t="shared" si="205"/>
        <v>0.00</v>
      </c>
      <c r="J205" s="46">
        <f t="shared" si="206"/>
        <v>4500</v>
      </c>
    </row>
    <row r="206" ht="15.75" customHeight="1" spans="1:10">
      <c r="A206" s="22">
        <v>45111</v>
      </c>
      <c r="B206" s="34" t="s">
        <v>88</v>
      </c>
      <c r="C206" s="33" t="s">
        <v>16</v>
      </c>
      <c r="D206" s="25">
        <v>1250</v>
      </c>
      <c r="E206" s="25">
        <v>37</v>
      </c>
      <c r="F206" s="24">
        <v>42</v>
      </c>
      <c r="G206" s="24"/>
      <c r="H206" s="26">
        <f t="shared" ref="H206" si="207">IF(C206="LONG",(F206-E206)*D206,(E206-F206)*D206)</f>
        <v>6250</v>
      </c>
      <c r="I206" s="40" t="str">
        <f t="shared" ref="I206" si="208">IF(G206=0,"0.00",IF(C206="LONG",(G206-F206)*D206,(F206-G206)*D206))</f>
        <v>0.00</v>
      </c>
      <c r="J206" s="46">
        <f t="shared" ref="J206" si="209">SUM(I206,H206)</f>
        <v>6250</v>
      </c>
    </row>
    <row r="207" ht="15.75" customHeight="1" spans="1:10">
      <c r="A207" s="22">
        <v>45110</v>
      </c>
      <c r="B207" s="34" t="s">
        <v>168</v>
      </c>
      <c r="C207" s="33" t="s">
        <v>16</v>
      </c>
      <c r="D207" s="25">
        <v>6200</v>
      </c>
      <c r="E207" s="25">
        <v>6</v>
      </c>
      <c r="F207" s="24">
        <v>7</v>
      </c>
      <c r="G207" s="24"/>
      <c r="H207" s="26">
        <f t="shared" ref="H207:H211" si="210">IF(C207="LONG",(F207-E207)*D207,(E207-F207)*D207)</f>
        <v>6200</v>
      </c>
      <c r="I207" s="40" t="str">
        <f t="shared" ref="I207:I211" si="211">IF(G207=0,"0.00",IF(C207="LONG",(G207-F207)*D207,(F207-G207)*D207))</f>
        <v>0.00</v>
      </c>
      <c r="J207" s="46">
        <f t="shared" ref="J207:J211" si="212">SUM(I207,H207)</f>
        <v>6200</v>
      </c>
    </row>
    <row r="208" ht="15.75" customHeight="1" spans="1:10">
      <c r="A208" s="22">
        <v>45110</v>
      </c>
      <c r="B208" s="34" t="s">
        <v>170</v>
      </c>
      <c r="C208" s="33" t="s">
        <v>16</v>
      </c>
      <c r="D208" s="25">
        <v>2700</v>
      </c>
      <c r="E208" s="25">
        <v>11.5</v>
      </c>
      <c r="F208" s="24">
        <v>13</v>
      </c>
      <c r="G208" s="24">
        <v>14.5</v>
      </c>
      <c r="H208" s="26">
        <f t="shared" si="210"/>
        <v>4050</v>
      </c>
      <c r="I208" s="40">
        <f t="shared" si="211"/>
        <v>4050</v>
      </c>
      <c r="J208" s="46">
        <f t="shared" si="212"/>
        <v>8100</v>
      </c>
    </row>
    <row r="209" ht="15.75" customHeight="1" spans="1:10">
      <c r="A209" s="22">
        <v>45110</v>
      </c>
      <c r="B209" s="34" t="s">
        <v>171</v>
      </c>
      <c r="C209" s="33" t="s">
        <v>16</v>
      </c>
      <c r="D209" s="25">
        <v>3000</v>
      </c>
      <c r="E209" s="25">
        <v>10</v>
      </c>
      <c r="F209" s="24">
        <v>8.5</v>
      </c>
      <c r="G209" s="24"/>
      <c r="H209" s="26">
        <f t="shared" si="210"/>
        <v>-4500</v>
      </c>
      <c r="I209" s="40" t="str">
        <f t="shared" si="211"/>
        <v>0.00</v>
      </c>
      <c r="J209" s="46">
        <f t="shared" si="212"/>
        <v>-4500</v>
      </c>
    </row>
    <row r="210" ht="15.75" customHeight="1" spans="1:10">
      <c r="A210" s="22">
        <v>45107</v>
      </c>
      <c r="B210" s="34" t="s">
        <v>172</v>
      </c>
      <c r="C210" s="33" t="s">
        <v>16</v>
      </c>
      <c r="D210" s="25">
        <v>1250</v>
      </c>
      <c r="E210" s="25">
        <v>34</v>
      </c>
      <c r="F210" s="24">
        <v>38.7</v>
      </c>
      <c r="G210" s="24"/>
      <c r="H210" s="26">
        <f t="shared" si="210"/>
        <v>5875</v>
      </c>
      <c r="I210" s="40" t="str">
        <f t="shared" si="211"/>
        <v>0.00</v>
      </c>
      <c r="J210" s="46">
        <f t="shared" si="212"/>
        <v>5875</v>
      </c>
    </row>
    <row r="211" ht="15.75" customHeight="1" spans="1:10">
      <c r="A211" s="22">
        <v>45107</v>
      </c>
      <c r="B211" s="34" t="s">
        <v>169</v>
      </c>
      <c r="C211" s="33" t="s">
        <v>16</v>
      </c>
      <c r="D211" s="25">
        <v>3000</v>
      </c>
      <c r="E211" s="25">
        <v>9.5</v>
      </c>
      <c r="F211" s="24">
        <v>11</v>
      </c>
      <c r="G211" s="24">
        <v>13</v>
      </c>
      <c r="H211" s="26">
        <f t="shared" si="210"/>
        <v>4500</v>
      </c>
      <c r="I211" s="40">
        <f t="shared" si="211"/>
        <v>6000</v>
      </c>
      <c r="J211" s="46">
        <f t="shared" si="212"/>
        <v>10500</v>
      </c>
    </row>
    <row r="212" ht="15.75" customHeight="1" spans="1:10">
      <c r="A212" s="22">
        <v>45107</v>
      </c>
      <c r="B212" s="34" t="s">
        <v>173</v>
      </c>
      <c r="C212" s="33" t="s">
        <v>16</v>
      </c>
      <c r="D212" s="25">
        <v>700</v>
      </c>
      <c r="E212" s="25">
        <v>52</v>
      </c>
      <c r="F212" s="24">
        <v>58</v>
      </c>
      <c r="G212" s="24">
        <v>65</v>
      </c>
      <c r="H212" s="26">
        <f t="shared" ref="H212:H213" si="213">IF(C212="LONG",(F212-E212)*D212,(E212-F212)*D212)</f>
        <v>4200</v>
      </c>
      <c r="I212" s="40">
        <f t="shared" ref="I212:I213" si="214">IF(G212=0,"0.00",IF(C212="LONG",(G212-F212)*D212,(F212-G212)*D212))</f>
        <v>4900</v>
      </c>
      <c r="J212" s="46">
        <f t="shared" ref="J212:J213" si="215">SUM(I212,H212)</f>
        <v>9100</v>
      </c>
    </row>
    <row r="213" ht="15.75" customHeight="1" spans="1:10">
      <c r="A213" s="22">
        <v>45107</v>
      </c>
      <c r="B213" s="34" t="s">
        <v>174</v>
      </c>
      <c r="C213" s="33" t="s">
        <v>16</v>
      </c>
      <c r="D213" s="25">
        <v>600</v>
      </c>
      <c r="E213" s="25">
        <v>72</v>
      </c>
      <c r="F213" s="24">
        <v>77.6</v>
      </c>
      <c r="G213" s="24"/>
      <c r="H213" s="26">
        <f t="shared" si="213"/>
        <v>3360</v>
      </c>
      <c r="I213" s="40" t="str">
        <f t="shared" si="214"/>
        <v>0.00</v>
      </c>
      <c r="J213" s="46">
        <f t="shared" si="215"/>
        <v>3360</v>
      </c>
    </row>
    <row r="214" ht="15.75" customHeight="1" spans="1:10">
      <c r="A214" s="22">
        <v>45105</v>
      </c>
      <c r="B214" s="34" t="s">
        <v>175</v>
      </c>
      <c r="C214" s="33" t="s">
        <v>16</v>
      </c>
      <c r="D214" s="25">
        <v>150</v>
      </c>
      <c r="E214" s="25">
        <v>235</v>
      </c>
      <c r="F214" s="24">
        <v>249</v>
      </c>
      <c r="G214" s="24"/>
      <c r="H214" s="26">
        <f t="shared" ref="H214:H217" si="216">IF(C214="LONG",(F214-E214)*D214,(E214-F214)*D214)</f>
        <v>2100</v>
      </c>
      <c r="I214" s="40" t="str">
        <f t="shared" ref="I214:I217" si="217">IF(G214=0,"0.00",IF(C214="LONG",(G214-F214)*D214,(F214-G214)*D214))</f>
        <v>0.00</v>
      </c>
      <c r="J214" s="46">
        <f t="shared" ref="J214:J217" si="218">SUM(I214,H214)</f>
        <v>2100</v>
      </c>
    </row>
    <row r="215" ht="15.75" customHeight="1" spans="1:10">
      <c r="A215" s="22">
        <v>45105</v>
      </c>
      <c r="B215" s="34" t="s">
        <v>176</v>
      </c>
      <c r="C215" s="33" t="s">
        <v>16</v>
      </c>
      <c r="D215" s="25">
        <v>1300</v>
      </c>
      <c r="E215" s="25">
        <v>24.5</v>
      </c>
      <c r="F215" s="24">
        <v>26</v>
      </c>
      <c r="G215" s="24"/>
      <c r="H215" s="26">
        <f t="shared" si="216"/>
        <v>1950</v>
      </c>
      <c r="I215" s="40" t="str">
        <f t="shared" si="217"/>
        <v>0.00</v>
      </c>
      <c r="J215" s="46">
        <f t="shared" si="218"/>
        <v>1950</v>
      </c>
    </row>
    <row r="216" ht="15.75" customHeight="1" spans="1:10">
      <c r="A216" s="22">
        <v>45104</v>
      </c>
      <c r="B216" s="34" t="s">
        <v>176</v>
      </c>
      <c r="C216" s="33" t="s">
        <v>16</v>
      </c>
      <c r="D216" s="25">
        <v>1300</v>
      </c>
      <c r="E216" s="25">
        <v>23</v>
      </c>
      <c r="F216" s="24">
        <v>23</v>
      </c>
      <c r="G216" s="24"/>
      <c r="H216" s="26">
        <f t="shared" si="216"/>
        <v>0</v>
      </c>
      <c r="I216" s="40" t="str">
        <f t="shared" si="217"/>
        <v>0.00</v>
      </c>
      <c r="J216" s="46">
        <f t="shared" si="218"/>
        <v>0</v>
      </c>
    </row>
    <row r="217" ht="15.75" customHeight="1" spans="1:10">
      <c r="A217" s="22">
        <v>45104</v>
      </c>
      <c r="B217" s="34" t="s">
        <v>177</v>
      </c>
      <c r="C217" s="33" t="s">
        <v>16</v>
      </c>
      <c r="D217" s="25">
        <v>1450</v>
      </c>
      <c r="E217" s="25">
        <v>28.5</v>
      </c>
      <c r="F217" s="24">
        <v>32</v>
      </c>
      <c r="G217" s="24">
        <v>36</v>
      </c>
      <c r="H217" s="26">
        <f t="shared" si="216"/>
        <v>5075</v>
      </c>
      <c r="I217" s="40">
        <f t="shared" si="217"/>
        <v>5800</v>
      </c>
      <c r="J217" s="46">
        <f t="shared" si="218"/>
        <v>10875</v>
      </c>
    </row>
    <row r="218" ht="15.75" customHeight="1" spans="1:10">
      <c r="A218" s="22">
        <v>45103</v>
      </c>
      <c r="B218" s="34" t="s">
        <v>178</v>
      </c>
      <c r="C218" s="33" t="s">
        <v>16</v>
      </c>
      <c r="D218" s="25">
        <v>1450</v>
      </c>
      <c r="E218" s="25">
        <v>28</v>
      </c>
      <c r="F218" s="24">
        <v>32</v>
      </c>
      <c r="G218" s="24"/>
      <c r="H218" s="26">
        <f t="shared" ref="H218:H223" si="219">IF(C218="LONG",(F218-E218)*D218,(E218-F218)*D218)</f>
        <v>5800</v>
      </c>
      <c r="I218" s="40" t="str">
        <f t="shared" ref="I218:I223" si="220">IF(G218=0,"0.00",IF(C218="LONG",(G218-F218)*D218,(F218-G218)*D218))</f>
        <v>0.00</v>
      </c>
      <c r="J218" s="46">
        <f t="shared" ref="J218:J223" si="221">SUM(I218,H218)</f>
        <v>5800</v>
      </c>
    </row>
    <row r="219" ht="15.75" customHeight="1" spans="1:10">
      <c r="A219" s="22">
        <v>45100</v>
      </c>
      <c r="B219" s="34" t="s">
        <v>125</v>
      </c>
      <c r="C219" s="33" t="s">
        <v>16</v>
      </c>
      <c r="D219" s="25">
        <v>1650</v>
      </c>
      <c r="E219" s="25">
        <v>13.1</v>
      </c>
      <c r="F219" s="24">
        <v>11</v>
      </c>
      <c r="G219" s="24"/>
      <c r="H219" s="26">
        <f t="shared" si="219"/>
        <v>-3465</v>
      </c>
      <c r="I219" s="40" t="str">
        <f t="shared" si="220"/>
        <v>0.00</v>
      </c>
      <c r="J219" s="46">
        <f t="shared" si="221"/>
        <v>-3465</v>
      </c>
    </row>
    <row r="220" ht="15.75" customHeight="1" spans="1:10">
      <c r="A220" s="22">
        <v>45100</v>
      </c>
      <c r="B220" s="34" t="s">
        <v>179</v>
      </c>
      <c r="C220" s="33" t="s">
        <v>16</v>
      </c>
      <c r="D220" s="25">
        <v>300</v>
      </c>
      <c r="E220" s="25">
        <v>105</v>
      </c>
      <c r="F220" s="24">
        <v>115</v>
      </c>
      <c r="G220" s="24"/>
      <c r="H220" s="26">
        <f t="shared" si="219"/>
        <v>3000</v>
      </c>
      <c r="I220" s="40" t="str">
        <f t="shared" si="220"/>
        <v>0.00</v>
      </c>
      <c r="J220" s="46">
        <f t="shared" si="221"/>
        <v>3000</v>
      </c>
    </row>
    <row r="221" ht="15.75" customHeight="1" spans="1:10">
      <c r="A221" s="22">
        <v>45099</v>
      </c>
      <c r="B221" s="34" t="s">
        <v>180</v>
      </c>
      <c r="C221" s="33" t="s">
        <v>16</v>
      </c>
      <c r="D221" s="25">
        <v>6200</v>
      </c>
      <c r="E221" s="25">
        <v>5</v>
      </c>
      <c r="F221" s="24">
        <v>5</v>
      </c>
      <c r="G221" s="24"/>
      <c r="H221" s="26">
        <f t="shared" si="219"/>
        <v>0</v>
      </c>
      <c r="I221" s="40" t="str">
        <f t="shared" si="220"/>
        <v>0.00</v>
      </c>
      <c r="J221" s="46">
        <f t="shared" si="221"/>
        <v>0</v>
      </c>
    </row>
    <row r="222" ht="15.75" customHeight="1" spans="1:10">
      <c r="A222" s="22">
        <v>45099</v>
      </c>
      <c r="B222" s="34" t="s">
        <v>181</v>
      </c>
      <c r="C222" s="33" t="s">
        <v>16</v>
      </c>
      <c r="D222" s="25">
        <v>1250</v>
      </c>
      <c r="E222" s="25">
        <v>22.5</v>
      </c>
      <c r="F222" s="24">
        <v>25</v>
      </c>
      <c r="G222" s="24">
        <v>28</v>
      </c>
      <c r="H222" s="26">
        <f t="shared" si="219"/>
        <v>3125</v>
      </c>
      <c r="I222" s="40">
        <f t="shared" si="220"/>
        <v>3750</v>
      </c>
      <c r="J222" s="46">
        <f t="shared" si="221"/>
        <v>6875</v>
      </c>
    </row>
    <row r="223" ht="15.75" customHeight="1" spans="1:10">
      <c r="A223" s="22">
        <v>45098</v>
      </c>
      <c r="B223" s="34" t="s">
        <v>182</v>
      </c>
      <c r="C223" s="33" t="s">
        <v>16</v>
      </c>
      <c r="D223" s="25">
        <v>5850</v>
      </c>
      <c r="E223" s="25">
        <v>5.6</v>
      </c>
      <c r="F223" s="24">
        <v>6.1</v>
      </c>
      <c r="G223" s="24"/>
      <c r="H223" s="26">
        <f t="shared" si="219"/>
        <v>2925</v>
      </c>
      <c r="I223" s="40" t="str">
        <f t="shared" si="220"/>
        <v>0.00</v>
      </c>
      <c r="J223" s="46">
        <f t="shared" si="221"/>
        <v>2925</v>
      </c>
    </row>
    <row r="224" ht="15.75" customHeight="1" spans="1:10">
      <c r="A224" s="22">
        <v>45097</v>
      </c>
      <c r="B224" s="34" t="s">
        <v>183</v>
      </c>
      <c r="C224" s="33" t="s">
        <v>16</v>
      </c>
      <c r="D224" s="25">
        <v>1250</v>
      </c>
      <c r="E224" s="25">
        <v>17</v>
      </c>
      <c r="F224" s="24">
        <v>20</v>
      </c>
      <c r="G224" s="24">
        <v>23</v>
      </c>
      <c r="H224" s="26">
        <f t="shared" ref="H224" si="222">IF(C224="LONG",(F224-E224)*D224,(E224-F224)*D224)</f>
        <v>3750</v>
      </c>
      <c r="I224" s="40">
        <f t="shared" ref="I224" si="223">IF(G224=0,"0.00",IF(C224="LONG",(G224-F224)*D224,(F224-G224)*D224))</f>
        <v>3750</v>
      </c>
      <c r="J224" s="46">
        <f t="shared" ref="J224" si="224">SUM(I224,H224)</f>
        <v>7500</v>
      </c>
    </row>
    <row r="225" ht="15.75" customHeight="1" spans="1:10">
      <c r="A225" s="22">
        <v>45096</v>
      </c>
      <c r="B225" s="34" t="s">
        <v>184</v>
      </c>
      <c r="C225" s="33" t="s">
        <v>16</v>
      </c>
      <c r="D225" s="25">
        <v>5000</v>
      </c>
      <c r="E225" s="25">
        <v>8</v>
      </c>
      <c r="F225" s="24">
        <v>6.8</v>
      </c>
      <c r="G225" s="24"/>
      <c r="H225" s="26">
        <f t="shared" ref="H225:H232" si="225">IF(C225="LONG",(F225-E225)*D225,(E225-F225)*D225)</f>
        <v>-6000</v>
      </c>
      <c r="I225" s="40" t="str">
        <f t="shared" ref="I225:I232" si="226">IF(G225=0,"0.00",IF(C225="LONG",(G225-F225)*D225,(F225-G225)*D225))</f>
        <v>0.00</v>
      </c>
      <c r="J225" s="46">
        <f t="shared" ref="J225:J232" si="227">SUM(I225,H225)</f>
        <v>-6000</v>
      </c>
    </row>
    <row r="226" ht="15.75" customHeight="1" spans="1:10">
      <c r="A226" s="22">
        <v>45096</v>
      </c>
      <c r="B226" s="34" t="s">
        <v>185</v>
      </c>
      <c r="C226" s="33" t="s">
        <v>16</v>
      </c>
      <c r="D226" s="25">
        <v>700</v>
      </c>
      <c r="E226" s="25">
        <v>52</v>
      </c>
      <c r="F226" s="24">
        <v>59.75</v>
      </c>
      <c r="G226" s="24"/>
      <c r="H226" s="26">
        <f t="shared" si="225"/>
        <v>5425</v>
      </c>
      <c r="I226" s="40" t="str">
        <f t="shared" si="226"/>
        <v>0.00</v>
      </c>
      <c r="J226" s="46">
        <f t="shared" si="227"/>
        <v>5425</v>
      </c>
    </row>
    <row r="227" ht="15.75" customHeight="1" spans="1:10">
      <c r="A227" s="22">
        <v>45093</v>
      </c>
      <c r="B227" s="34" t="s">
        <v>184</v>
      </c>
      <c r="C227" s="33" t="s">
        <v>16</v>
      </c>
      <c r="D227" s="25">
        <v>5000</v>
      </c>
      <c r="E227" s="25">
        <v>6</v>
      </c>
      <c r="F227" s="24">
        <v>7</v>
      </c>
      <c r="G227" s="24"/>
      <c r="H227" s="26">
        <f t="shared" si="225"/>
        <v>5000</v>
      </c>
      <c r="I227" s="40" t="str">
        <f t="shared" si="226"/>
        <v>0.00</v>
      </c>
      <c r="J227" s="46">
        <f t="shared" si="227"/>
        <v>5000</v>
      </c>
    </row>
    <row r="228" ht="15.75" customHeight="1" spans="1:10">
      <c r="A228" s="22">
        <v>45093</v>
      </c>
      <c r="B228" s="34" t="s">
        <v>186</v>
      </c>
      <c r="C228" s="33" t="s">
        <v>16</v>
      </c>
      <c r="D228" s="25">
        <v>400</v>
      </c>
      <c r="E228" s="25">
        <v>75</v>
      </c>
      <c r="F228" s="24">
        <v>82</v>
      </c>
      <c r="G228" s="24"/>
      <c r="H228" s="26">
        <f t="shared" si="225"/>
        <v>2800</v>
      </c>
      <c r="I228" s="40" t="str">
        <f t="shared" si="226"/>
        <v>0.00</v>
      </c>
      <c r="J228" s="46">
        <f t="shared" si="227"/>
        <v>2800</v>
      </c>
    </row>
    <row r="229" ht="15.75" customHeight="1" spans="1:10">
      <c r="A229" s="22">
        <v>45092</v>
      </c>
      <c r="B229" s="34" t="s">
        <v>187</v>
      </c>
      <c r="C229" s="33" t="s">
        <v>16</v>
      </c>
      <c r="D229" s="25">
        <v>3500</v>
      </c>
      <c r="E229" s="25">
        <v>10</v>
      </c>
      <c r="F229" s="24">
        <v>8</v>
      </c>
      <c r="G229" s="24"/>
      <c r="H229" s="26">
        <f t="shared" si="225"/>
        <v>-7000</v>
      </c>
      <c r="I229" s="40" t="str">
        <f t="shared" si="226"/>
        <v>0.00</v>
      </c>
      <c r="J229" s="46">
        <f t="shared" si="227"/>
        <v>-7000</v>
      </c>
    </row>
    <row r="230" ht="15.75" customHeight="1" spans="1:10">
      <c r="A230" s="22">
        <v>45091</v>
      </c>
      <c r="B230" s="34" t="s">
        <v>188</v>
      </c>
      <c r="C230" s="33" t="s">
        <v>16</v>
      </c>
      <c r="D230" s="25">
        <v>250</v>
      </c>
      <c r="E230" s="25">
        <v>120</v>
      </c>
      <c r="F230" s="24">
        <v>134</v>
      </c>
      <c r="G230" s="24"/>
      <c r="H230" s="26">
        <f t="shared" si="225"/>
        <v>3500</v>
      </c>
      <c r="I230" s="40" t="str">
        <f t="shared" si="226"/>
        <v>0.00</v>
      </c>
      <c r="J230" s="46">
        <f t="shared" si="227"/>
        <v>3500</v>
      </c>
    </row>
    <row r="231" ht="15.75" customHeight="1" spans="1:10">
      <c r="A231" s="22">
        <v>45091</v>
      </c>
      <c r="B231" s="34" t="s">
        <v>189</v>
      </c>
      <c r="C231" s="33" t="s">
        <v>16</v>
      </c>
      <c r="D231" s="25">
        <v>150</v>
      </c>
      <c r="E231" s="25">
        <v>155</v>
      </c>
      <c r="F231" s="24">
        <v>175</v>
      </c>
      <c r="G231" s="24">
        <v>200</v>
      </c>
      <c r="H231" s="26">
        <f t="shared" si="225"/>
        <v>3000</v>
      </c>
      <c r="I231" s="40">
        <f t="shared" si="226"/>
        <v>3750</v>
      </c>
      <c r="J231" s="46">
        <f t="shared" si="227"/>
        <v>6750</v>
      </c>
    </row>
    <row r="232" ht="15.75" customHeight="1" spans="1:10">
      <c r="A232" s="22">
        <v>45090</v>
      </c>
      <c r="B232" s="34" t="s">
        <v>190</v>
      </c>
      <c r="C232" s="33" t="s">
        <v>16</v>
      </c>
      <c r="D232" s="25">
        <v>5000</v>
      </c>
      <c r="E232" s="25">
        <v>8</v>
      </c>
      <c r="F232" s="24">
        <v>8</v>
      </c>
      <c r="G232" s="24"/>
      <c r="H232" s="26">
        <f t="shared" si="225"/>
        <v>0</v>
      </c>
      <c r="I232" s="40" t="str">
        <f t="shared" si="226"/>
        <v>0.00</v>
      </c>
      <c r="J232" s="46">
        <f t="shared" si="227"/>
        <v>0</v>
      </c>
    </row>
    <row r="233" ht="15.75" customHeight="1" spans="1:10">
      <c r="A233" s="22">
        <v>45090</v>
      </c>
      <c r="B233" s="34" t="s">
        <v>191</v>
      </c>
      <c r="C233" s="33" t="s">
        <v>16</v>
      </c>
      <c r="D233" s="25">
        <v>125</v>
      </c>
      <c r="E233" s="25">
        <v>185</v>
      </c>
      <c r="F233" s="24">
        <v>215</v>
      </c>
      <c r="G233" s="24">
        <v>240</v>
      </c>
      <c r="H233" s="26">
        <f t="shared" ref="H233:H237" si="228">IF(C233="LONG",(F233-E233)*D233,(E233-F233)*D233)</f>
        <v>3750</v>
      </c>
      <c r="I233" s="40">
        <f t="shared" ref="I233:I237" si="229">IF(G233=0,"0.00",IF(C233="LONG",(G233-F233)*D233,(F233-G233)*D233))</f>
        <v>3125</v>
      </c>
      <c r="J233" s="46">
        <f t="shared" ref="J233:J237" si="230">SUM(I233,H233)</f>
        <v>6875</v>
      </c>
    </row>
    <row r="234" ht="15.75" customHeight="1" spans="1:10">
      <c r="A234" s="22">
        <v>45090</v>
      </c>
      <c r="B234" s="34" t="s">
        <v>192</v>
      </c>
      <c r="C234" s="33" t="s">
        <v>16</v>
      </c>
      <c r="D234" s="25">
        <v>150</v>
      </c>
      <c r="E234" s="25">
        <v>155</v>
      </c>
      <c r="F234" s="24">
        <v>175</v>
      </c>
      <c r="G234" s="24"/>
      <c r="H234" s="26">
        <f t="shared" si="228"/>
        <v>3000</v>
      </c>
      <c r="I234" s="40" t="str">
        <f t="shared" si="229"/>
        <v>0.00</v>
      </c>
      <c r="J234" s="46">
        <f t="shared" si="230"/>
        <v>3000</v>
      </c>
    </row>
    <row r="235" ht="15.75" customHeight="1" spans="1:10">
      <c r="A235" s="22">
        <v>45089</v>
      </c>
      <c r="B235" s="34" t="s">
        <v>193</v>
      </c>
      <c r="C235" s="33" t="s">
        <v>16</v>
      </c>
      <c r="D235" s="25">
        <v>250</v>
      </c>
      <c r="E235" s="25">
        <v>120</v>
      </c>
      <c r="F235" s="24">
        <v>135</v>
      </c>
      <c r="G235" s="24"/>
      <c r="H235" s="26">
        <f t="shared" si="228"/>
        <v>3750</v>
      </c>
      <c r="I235" s="40" t="str">
        <f t="shared" si="229"/>
        <v>0.00</v>
      </c>
      <c r="J235" s="46">
        <f t="shared" si="230"/>
        <v>3750</v>
      </c>
    </row>
    <row r="236" ht="15.75" customHeight="1" spans="1:10">
      <c r="A236" s="22">
        <v>45089</v>
      </c>
      <c r="B236" s="34" t="s">
        <v>190</v>
      </c>
      <c r="C236" s="33" t="s">
        <v>16</v>
      </c>
      <c r="D236" s="25">
        <v>2000</v>
      </c>
      <c r="E236" s="25">
        <v>6.4</v>
      </c>
      <c r="F236" s="24">
        <v>7.5</v>
      </c>
      <c r="G236" s="24"/>
      <c r="H236" s="26">
        <f t="shared" si="228"/>
        <v>2200</v>
      </c>
      <c r="I236" s="40" t="str">
        <f t="shared" si="229"/>
        <v>0.00</v>
      </c>
      <c r="J236" s="46">
        <f t="shared" si="230"/>
        <v>2200</v>
      </c>
    </row>
    <row r="237" ht="15.75" customHeight="1" spans="1:10">
      <c r="A237" s="22">
        <v>45086</v>
      </c>
      <c r="B237" s="34" t="s">
        <v>194</v>
      </c>
      <c r="C237" s="33" t="s">
        <v>16</v>
      </c>
      <c r="D237" s="25">
        <v>3500</v>
      </c>
      <c r="E237" s="25">
        <v>12</v>
      </c>
      <c r="F237" s="24">
        <v>13.5</v>
      </c>
      <c r="G237" s="24"/>
      <c r="H237" s="26">
        <f t="shared" si="228"/>
        <v>5250</v>
      </c>
      <c r="I237" s="40" t="str">
        <f t="shared" si="229"/>
        <v>0.00</v>
      </c>
      <c r="J237" s="46">
        <f t="shared" si="230"/>
        <v>5250</v>
      </c>
    </row>
    <row r="238" ht="15.75" customHeight="1" spans="1:10">
      <c r="A238" s="22">
        <v>45086</v>
      </c>
      <c r="B238" s="34" t="s">
        <v>195</v>
      </c>
      <c r="C238" s="33" t="s">
        <v>16</v>
      </c>
      <c r="D238" s="25">
        <v>1200</v>
      </c>
      <c r="E238" s="25">
        <v>18</v>
      </c>
      <c r="F238" s="24">
        <v>20.5</v>
      </c>
      <c r="G238" s="24"/>
      <c r="H238" s="26">
        <f t="shared" ref="H238" si="231">IF(C238="LONG",(F238-E238)*D238,(E238-F238)*D238)</f>
        <v>3000</v>
      </c>
      <c r="I238" s="40" t="str">
        <f t="shared" ref="I238" si="232">IF(G238=0,"0.00",IF(C238="LONG",(G238-F238)*D238,(F238-G238)*D238))</f>
        <v>0.00</v>
      </c>
      <c r="J238" s="46">
        <f t="shared" ref="J238" si="233">SUM(I238,H238)</f>
        <v>3000</v>
      </c>
    </row>
    <row r="239" ht="15.75" customHeight="1" spans="1:10">
      <c r="A239" s="22">
        <v>45085</v>
      </c>
      <c r="B239" s="34" t="s">
        <v>190</v>
      </c>
      <c r="C239" s="33" t="s">
        <v>16</v>
      </c>
      <c r="D239" s="25">
        <v>5000</v>
      </c>
      <c r="E239" s="25">
        <v>7</v>
      </c>
      <c r="F239" s="24">
        <v>7.75</v>
      </c>
      <c r="G239" s="24"/>
      <c r="H239" s="26">
        <f t="shared" ref="H239:H242" si="234">IF(C239="LONG",(F239-E239)*D239,(E239-F239)*D239)</f>
        <v>3750</v>
      </c>
      <c r="I239" s="40" t="str">
        <f t="shared" ref="I239:I242" si="235">IF(G239=0,"0.00",IF(C239="LONG",(G239-F239)*D239,(F239-G239)*D239))</f>
        <v>0.00</v>
      </c>
      <c r="J239" s="46">
        <f t="shared" ref="J239:J242" si="236">SUM(I239,H239)</f>
        <v>3750</v>
      </c>
    </row>
    <row r="240" ht="15.75" customHeight="1" spans="1:10">
      <c r="A240" s="22">
        <v>45085</v>
      </c>
      <c r="B240" s="34" t="s">
        <v>196</v>
      </c>
      <c r="C240" s="33" t="s">
        <v>16</v>
      </c>
      <c r="D240" s="25">
        <v>125</v>
      </c>
      <c r="E240" s="25">
        <v>200</v>
      </c>
      <c r="F240" s="24">
        <v>225</v>
      </c>
      <c r="G240" s="24"/>
      <c r="H240" s="26">
        <f t="shared" si="234"/>
        <v>3125</v>
      </c>
      <c r="I240" s="40" t="str">
        <f t="shared" si="235"/>
        <v>0.00</v>
      </c>
      <c r="J240" s="46">
        <f t="shared" si="236"/>
        <v>3125</v>
      </c>
    </row>
    <row r="241" ht="15.75" customHeight="1" spans="1:10">
      <c r="A241" s="22">
        <v>45085</v>
      </c>
      <c r="B241" s="34" t="s">
        <v>197</v>
      </c>
      <c r="C241" s="33" t="s">
        <v>16</v>
      </c>
      <c r="D241" s="25">
        <v>175</v>
      </c>
      <c r="E241" s="25">
        <v>170</v>
      </c>
      <c r="F241" s="24">
        <v>190</v>
      </c>
      <c r="G241" s="24"/>
      <c r="H241" s="26">
        <f t="shared" si="234"/>
        <v>3500</v>
      </c>
      <c r="I241" s="40" t="str">
        <f t="shared" si="235"/>
        <v>0.00</v>
      </c>
      <c r="J241" s="46">
        <f t="shared" si="236"/>
        <v>3500</v>
      </c>
    </row>
    <row r="242" ht="15.75" customHeight="1" spans="1:10">
      <c r="A242" s="22">
        <v>45084</v>
      </c>
      <c r="B242" s="34" t="s">
        <v>195</v>
      </c>
      <c r="C242" s="33" t="s">
        <v>16</v>
      </c>
      <c r="D242" s="25">
        <v>1200</v>
      </c>
      <c r="E242" s="25">
        <v>22.5</v>
      </c>
      <c r="F242" s="24">
        <v>20</v>
      </c>
      <c r="G242" s="24"/>
      <c r="H242" s="26">
        <f t="shared" si="234"/>
        <v>-3000</v>
      </c>
      <c r="I242" s="40" t="str">
        <f t="shared" si="235"/>
        <v>0.00</v>
      </c>
      <c r="J242" s="46">
        <f t="shared" si="236"/>
        <v>-3000</v>
      </c>
    </row>
    <row r="243" ht="15.75" customHeight="1" spans="1:10">
      <c r="A243" s="22">
        <v>45084</v>
      </c>
      <c r="B243" s="34" t="s">
        <v>153</v>
      </c>
      <c r="C243" s="33" t="s">
        <v>16</v>
      </c>
      <c r="D243" s="25">
        <v>175</v>
      </c>
      <c r="E243" s="25">
        <v>202</v>
      </c>
      <c r="F243" s="24">
        <v>220</v>
      </c>
      <c r="G243" s="24"/>
      <c r="H243" s="26">
        <f t="shared" ref="H243" si="237">IF(C243="LONG",(F243-E243)*D243,(E243-F243)*D243)</f>
        <v>3150</v>
      </c>
      <c r="I243" s="40" t="str">
        <f t="shared" ref="I243" si="238">IF(G243=0,"0.00",IF(C243="LONG",(G243-F243)*D243,(F243-G243)*D243))</f>
        <v>0.00</v>
      </c>
      <c r="J243" s="46">
        <f t="shared" ref="J243" si="239">SUM(I243,H243)</f>
        <v>3150</v>
      </c>
    </row>
    <row r="244" ht="15.75" customHeight="1" spans="1:10">
      <c r="A244" s="22">
        <v>45083</v>
      </c>
      <c r="B244" s="34" t="s">
        <v>198</v>
      </c>
      <c r="C244" s="33" t="s">
        <v>16</v>
      </c>
      <c r="D244" s="25">
        <v>1425</v>
      </c>
      <c r="E244" s="25">
        <v>22</v>
      </c>
      <c r="F244" s="24">
        <v>23.7</v>
      </c>
      <c r="G244" s="24"/>
      <c r="H244" s="26">
        <f t="shared" ref="H244:H246" si="240">IF(C244="LONG",(F244-E244)*D244,(E244-F244)*D244)</f>
        <v>2422.5</v>
      </c>
      <c r="I244" s="40" t="str">
        <f t="shared" ref="I244:I246" si="241">IF(G244=0,"0.00",IF(C244="LONG",(G244-F244)*D244,(F244-G244)*D244))</f>
        <v>0.00</v>
      </c>
      <c r="J244" s="46">
        <f t="shared" ref="J244:J246" si="242">SUM(I244,H244)</f>
        <v>2422.5</v>
      </c>
    </row>
    <row r="245" ht="15.75" customHeight="1" spans="1:10">
      <c r="A245" s="22">
        <v>45083</v>
      </c>
      <c r="B245" s="34" t="s">
        <v>199</v>
      </c>
      <c r="C245" s="33" t="s">
        <v>16</v>
      </c>
      <c r="D245" s="25">
        <v>475</v>
      </c>
      <c r="E245" s="25">
        <v>65</v>
      </c>
      <c r="F245" s="24">
        <v>69</v>
      </c>
      <c r="G245" s="24"/>
      <c r="H245" s="26">
        <f t="shared" si="240"/>
        <v>1900</v>
      </c>
      <c r="I245" s="40" t="str">
        <f t="shared" si="241"/>
        <v>0.00</v>
      </c>
      <c r="J245" s="46">
        <f t="shared" si="242"/>
        <v>1900</v>
      </c>
    </row>
    <row r="246" ht="15.75" customHeight="1" spans="1:10">
      <c r="A246" s="22">
        <v>45083</v>
      </c>
      <c r="B246" s="34" t="s">
        <v>200</v>
      </c>
      <c r="C246" s="33" t="s">
        <v>16</v>
      </c>
      <c r="D246" s="25">
        <v>1200</v>
      </c>
      <c r="E246" s="25">
        <v>31.5</v>
      </c>
      <c r="F246" s="24">
        <v>35</v>
      </c>
      <c r="G246" s="24"/>
      <c r="H246" s="26">
        <f t="shared" si="240"/>
        <v>4200</v>
      </c>
      <c r="I246" s="40" t="str">
        <f t="shared" si="241"/>
        <v>0.00</v>
      </c>
      <c r="J246" s="46">
        <f t="shared" si="242"/>
        <v>4200</v>
      </c>
    </row>
    <row r="247" ht="15.75" customHeight="1" spans="1:10">
      <c r="A247" s="22">
        <v>45082</v>
      </c>
      <c r="B247" s="34" t="s">
        <v>201</v>
      </c>
      <c r="C247" s="33" t="s">
        <v>16</v>
      </c>
      <c r="D247" s="25">
        <v>1450</v>
      </c>
      <c r="E247" s="25">
        <v>15.5</v>
      </c>
      <c r="F247" s="24">
        <v>18</v>
      </c>
      <c r="G247" s="24"/>
      <c r="H247" s="26">
        <f t="shared" ref="H247" si="243">IF(C247="LONG",(F247-E247)*D247,(E247-F247)*D247)</f>
        <v>3625</v>
      </c>
      <c r="I247" s="40" t="str">
        <f t="shared" ref="I247" si="244">IF(G247=0,"0.00",IF(C247="LONG",(G247-F247)*D247,(F247-G247)*D247))</f>
        <v>0.00</v>
      </c>
      <c r="J247" s="46">
        <f t="shared" ref="J247" si="245">SUM(I247,H247)</f>
        <v>3625</v>
      </c>
    </row>
    <row r="248" ht="15.75" customHeight="1" spans="1:10">
      <c r="A248" s="22">
        <v>45079</v>
      </c>
      <c r="B248" s="34" t="s">
        <v>202</v>
      </c>
      <c r="C248" s="33" t="s">
        <v>16</v>
      </c>
      <c r="D248" s="25">
        <v>300</v>
      </c>
      <c r="E248" s="25">
        <v>120</v>
      </c>
      <c r="F248" s="24">
        <v>128</v>
      </c>
      <c r="G248" s="24"/>
      <c r="H248" s="26">
        <f t="shared" ref="H248:H249" si="246">IF(C248="LONG",(F248-E248)*D248,(E248-F248)*D248)</f>
        <v>2400</v>
      </c>
      <c r="I248" s="40" t="str">
        <f t="shared" ref="I248:I249" si="247">IF(G248=0,"0.00",IF(C248="LONG",(G248-F248)*D248,(F248-G248)*D248))</f>
        <v>0.00</v>
      </c>
      <c r="J248" s="46">
        <f t="shared" ref="J248:J249" si="248">SUM(I248,H248)</f>
        <v>2400</v>
      </c>
    </row>
    <row r="249" ht="15.75" customHeight="1" spans="1:10">
      <c r="A249" s="22">
        <v>45079</v>
      </c>
      <c r="B249" s="34" t="s">
        <v>203</v>
      </c>
      <c r="C249" s="33" t="s">
        <v>16</v>
      </c>
      <c r="D249" s="25">
        <v>1200</v>
      </c>
      <c r="E249" s="25">
        <v>22</v>
      </c>
      <c r="F249" s="24">
        <v>24.5</v>
      </c>
      <c r="G249" s="24"/>
      <c r="H249" s="26">
        <f t="shared" si="246"/>
        <v>3000</v>
      </c>
      <c r="I249" s="40" t="str">
        <f t="shared" si="247"/>
        <v>0.00</v>
      </c>
      <c r="J249" s="46">
        <f t="shared" si="248"/>
        <v>3000</v>
      </c>
    </row>
    <row r="250" ht="15.75" customHeight="1" spans="1:10">
      <c r="A250" s="22">
        <v>45078</v>
      </c>
      <c r="B250" s="34" t="s">
        <v>204</v>
      </c>
      <c r="C250" s="33" t="s">
        <v>16</v>
      </c>
      <c r="D250" s="25">
        <v>125</v>
      </c>
      <c r="E250" s="25">
        <v>225</v>
      </c>
      <c r="F250" s="24">
        <v>235</v>
      </c>
      <c r="G250" s="24"/>
      <c r="H250" s="26">
        <f t="shared" ref="H250:H255" si="249">IF(C250="LONG",(F250-E250)*D250,(E250-F250)*D250)</f>
        <v>1250</v>
      </c>
      <c r="I250" s="40" t="str">
        <f t="shared" ref="I250:I255" si="250">IF(G250=0,"0.00",IF(C250="LONG",(G250-F250)*D250,(F250-G250)*D250))</f>
        <v>0.00</v>
      </c>
      <c r="J250" s="46">
        <f t="shared" ref="J250:J255" si="251">SUM(I250,H250)</f>
        <v>1250</v>
      </c>
    </row>
    <row r="251" ht="15.75" customHeight="1" spans="1:10">
      <c r="A251" s="22">
        <v>45077</v>
      </c>
      <c r="B251" s="34" t="s">
        <v>205</v>
      </c>
      <c r="C251" s="33" t="s">
        <v>16</v>
      </c>
      <c r="D251" s="25">
        <v>2700</v>
      </c>
      <c r="E251" s="25">
        <v>11.5</v>
      </c>
      <c r="F251" s="24">
        <v>13</v>
      </c>
      <c r="G251" s="24"/>
      <c r="H251" s="26">
        <f t="shared" si="249"/>
        <v>4050</v>
      </c>
      <c r="I251" s="40" t="str">
        <f t="shared" si="250"/>
        <v>0.00</v>
      </c>
      <c r="J251" s="46">
        <f t="shared" si="251"/>
        <v>4050</v>
      </c>
    </row>
    <row r="252" ht="15.75" customHeight="1" spans="1:10">
      <c r="A252" s="22">
        <v>45076</v>
      </c>
      <c r="B252" s="34" t="s">
        <v>206</v>
      </c>
      <c r="C252" s="33" t="s">
        <v>16</v>
      </c>
      <c r="D252" s="25">
        <v>475</v>
      </c>
      <c r="E252" s="25">
        <v>65</v>
      </c>
      <c r="F252" s="24">
        <v>58</v>
      </c>
      <c r="G252" s="24"/>
      <c r="H252" s="26">
        <f t="shared" si="249"/>
        <v>-3325</v>
      </c>
      <c r="I252" s="40" t="str">
        <f t="shared" si="250"/>
        <v>0.00</v>
      </c>
      <c r="J252" s="46">
        <f t="shared" si="251"/>
        <v>-3325</v>
      </c>
    </row>
    <row r="253" ht="15.75" customHeight="1" spans="1:10">
      <c r="A253" s="22">
        <v>45076</v>
      </c>
      <c r="B253" s="34" t="s">
        <v>207</v>
      </c>
      <c r="C253" s="33" t="s">
        <v>16</v>
      </c>
      <c r="D253" s="25">
        <v>150</v>
      </c>
      <c r="E253" s="25">
        <v>130.5</v>
      </c>
      <c r="F253" s="24">
        <v>150</v>
      </c>
      <c r="G253" s="24"/>
      <c r="H253" s="26">
        <f t="shared" si="249"/>
        <v>2925</v>
      </c>
      <c r="I253" s="40" t="str">
        <f t="shared" si="250"/>
        <v>0.00</v>
      </c>
      <c r="J253" s="46">
        <f t="shared" si="251"/>
        <v>2925</v>
      </c>
    </row>
    <row r="254" ht="15.75" customHeight="1" spans="1:10">
      <c r="A254" s="22">
        <v>45075</v>
      </c>
      <c r="B254" s="34" t="s">
        <v>208</v>
      </c>
      <c r="C254" s="33" t="s">
        <v>16</v>
      </c>
      <c r="D254" s="25">
        <v>1800</v>
      </c>
      <c r="E254" s="25">
        <v>20.5</v>
      </c>
      <c r="F254" s="24">
        <v>22</v>
      </c>
      <c r="G254" s="24"/>
      <c r="H254" s="26">
        <f t="shared" si="249"/>
        <v>2700</v>
      </c>
      <c r="I254" s="40" t="str">
        <f t="shared" si="250"/>
        <v>0.00</v>
      </c>
      <c r="J254" s="46">
        <f t="shared" si="251"/>
        <v>2700</v>
      </c>
    </row>
    <row r="255" ht="15.75" customHeight="1" spans="1:10">
      <c r="A255" s="22">
        <v>45075</v>
      </c>
      <c r="B255" s="34" t="s">
        <v>209</v>
      </c>
      <c r="C255" s="33" t="s">
        <v>16</v>
      </c>
      <c r="D255" s="25">
        <v>700</v>
      </c>
      <c r="E255" s="25">
        <v>42</v>
      </c>
      <c r="F255" s="24">
        <v>42</v>
      </c>
      <c r="G255" s="24"/>
      <c r="H255" s="26">
        <f t="shared" si="249"/>
        <v>0</v>
      </c>
      <c r="I255" s="40" t="str">
        <f t="shared" si="250"/>
        <v>0.00</v>
      </c>
      <c r="J255" s="46">
        <f t="shared" si="251"/>
        <v>0</v>
      </c>
    </row>
    <row r="256" ht="15.75" customHeight="1" spans="1:10">
      <c r="A256" s="22">
        <v>45072</v>
      </c>
      <c r="B256" s="34" t="s">
        <v>210</v>
      </c>
      <c r="C256" s="33" t="s">
        <v>16</v>
      </c>
      <c r="D256" s="25">
        <v>375</v>
      </c>
      <c r="E256" s="25">
        <v>145</v>
      </c>
      <c r="F256" s="24">
        <v>150</v>
      </c>
      <c r="G256" s="24"/>
      <c r="H256" s="26">
        <f t="shared" ref="H256:H257" si="252">IF(C256="LONG",(F256-E256)*D256,(E256-F256)*D256)</f>
        <v>1875</v>
      </c>
      <c r="I256" s="40" t="str">
        <f t="shared" ref="I256:I257" si="253">IF(G256=0,"0.00",IF(C256="LONG",(G256-F256)*D256,(F256-G256)*D256))</f>
        <v>0.00</v>
      </c>
      <c r="J256" s="46">
        <f t="shared" ref="J256:J257" si="254">SUM(I256,H256)</f>
        <v>1875</v>
      </c>
    </row>
    <row r="257" ht="15.75" customHeight="1" spans="1:10">
      <c r="A257" s="22">
        <v>45072</v>
      </c>
      <c r="B257" s="34" t="s">
        <v>211</v>
      </c>
      <c r="C257" s="33" t="s">
        <v>16</v>
      </c>
      <c r="D257" s="25">
        <v>125</v>
      </c>
      <c r="E257" s="25">
        <v>252</v>
      </c>
      <c r="F257" s="24">
        <v>275</v>
      </c>
      <c r="G257" s="24"/>
      <c r="H257" s="26">
        <f t="shared" si="252"/>
        <v>2875</v>
      </c>
      <c r="I257" s="40" t="str">
        <f t="shared" si="253"/>
        <v>0.00</v>
      </c>
      <c r="J257" s="46">
        <f t="shared" si="254"/>
        <v>2875</v>
      </c>
    </row>
    <row r="258" ht="15.75" customHeight="1" spans="1:10">
      <c r="A258" s="22">
        <v>45071</v>
      </c>
      <c r="B258" s="34" t="s">
        <v>212</v>
      </c>
      <c r="C258" s="33" t="s">
        <v>16</v>
      </c>
      <c r="D258" s="25">
        <v>125</v>
      </c>
      <c r="E258" s="25">
        <v>245</v>
      </c>
      <c r="F258" s="24">
        <v>270</v>
      </c>
      <c r="G258" s="24">
        <v>300</v>
      </c>
      <c r="H258" s="26">
        <f t="shared" ref="H258:H259" si="255">IF(C258="LONG",(F258-E258)*D258,(E258-F258)*D258)</f>
        <v>3125</v>
      </c>
      <c r="I258" s="40">
        <f t="shared" ref="I258:I259" si="256">IF(G258=0,"0.00",IF(C258="LONG",(G258-F258)*D258,(F258-G258)*D258))</f>
        <v>3750</v>
      </c>
      <c r="J258" s="46">
        <f t="shared" ref="J258:J259" si="257">SUM(I258,H258)</f>
        <v>6875</v>
      </c>
    </row>
    <row r="259" ht="15.75" customHeight="1" spans="1:10">
      <c r="A259" s="22">
        <v>45071</v>
      </c>
      <c r="B259" s="34" t="s">
        <v>213</v>
      </c>
      <c r="C259" s="33" t="s">
        <v>16</v>
      </c>
      <c r="D259" s="25">
        <v>700</v>
      </c>
      <c r="E259" s="25">
        <v>58</v>
      </c>
      <c r="F259" s="24">
        <v>65</v>
      </c>
      <c r="G259" s="24"/>
      <c r="H259" s="26">
        <f t="shared" si="255"/>
        <v>4900</v>
      </c>
      <c r="I259" s="40" t="str">
        <f t="shared" si="256"/>
        <v>0.00</v>
      </c>
      <c r="J259" s="46">
        <f t="shared" si="257"/>
        <v>4900</v>
      </c>
    </row>
    <row r="260" ht="15.75" customHeight="1" spans="1:10">
      <c r="A260" s="22">
        <v>45071</v>
      </c>
      <c r="B260" s="34" t="s">
        <v>113</v>
      </c>
      <c r="C260" s="33" t="s">
        <v>16</v>
      </c>
      <c r="D260" s="25">
        <v>175</v>
      </c>
      <c r="E260" s="25">
        <v>164</v>
      </c>
      <c r="F260" s="24">
        <v>179</v>
      </c>
      <c r="G260" s="24"/>
      <c r="H260" s="26">
        <f t="shared" ref="H260:H263" si="258">IF(C260="LONG",(F260-E260)*D260,(E260-F260)*D260)</f>
        <v>2625</v>
      </c>
      <c r="I260" s="40" t="str">
        <f t="shared" ref="I260:I263" si="259">IF(G260=0,"0.00",IF(C260="LONG",(G260-F260)*D260,(F260-G260)*D260))</f>
        <v>0.00</v>
      </c>
      <c r="J260" s="46">
        <f t="shared" ref="J260:J263" si="260">SUM(I260,H260)</f>
        <v>2625</v>
      </c>
    </row>
    <row r="261" ht="15.75" customHeight="1" spans="1:10">
      <c r="A261" s="22">
        <v>45070</v>
      </c>
      <c r="B261" s="34" t="s">
        <v>214</v>
      </c>
      <c r="C261" s="33" t="s">
        <v>16</v>
      </c>
      <c r="D261" s="25">
        <v>1300</v>
      </c>
      <c r="E261" s="25">
        <v>22</v>
      </c>
      <c r="F261" s="24">
        <v>22</v>
      </c>
      <c r="G261" s="24"/>
      <c r="H261" s="26">
        <f t="shared" si="258"/>
        <v>0</v>
      </c>
      <c r="I261" s="40" t="str">
        <f t="shared" si="259"/>
        <v>0.00</v>
      </c>
      <c r="J261" s="46">
        <f t="shared" si="260"/>
        <v>0</v>
      </c>
    </row>
    <row r="262" ht="15.75" customHeight="1" spans="1:10">
      <c r="A262" s="22">
        <v>45070</v>
      </c>
      <c r="B262" s="34" t="s">
        <v>201</v>
      </c>
      <c r="C262" s="33" t="s">
        <v>16</v>
      </c>
      <c r="D262" s="25">
        <v>1450</v>
      </c>
      <c r="E262" s="25">
        <v>18</v>
      </c>
      <c r="F262" s="24">
        <v>18</v>
      </c>
      <c r="G262" s="24"/>
      <c r="H262" s="26">
        <f t="shared" si="258"/>
        <v>0</v>
      </c>
      <c r="I262" s="40" t="str">
        <f t="shared" si="259"/>
        <v>0.00</v>
      </c>
      <c r="J262" s="46">
        <f t="shared" si="260"/>
        <v>0</v>
      </c>
    </row>
    <row r="263" ht="15.75" customHeight="1" spans="1:10">
      <c r="A263" s="22">
        <v>45070</v>
      </c>
      <c r="B263" s="34" t="s">
        <v>203</v>
      </c>
      <c r="C263" s="33" t="s">
        <v>16</v>
      </c>
      <c r="D263" s="25">
        <v>1200</v>
      </c>
      <c r="E263" s="25">
        <v>22</v>
      </c>
      <c r="F263" s="24">
        <v>18.5</v>
      </c>
      <c r="G263" s="24"/>
      <c r="H263" s="26">
        <f t="shared" si="258"/>
        <v>-4200</v>
      </c>
      <c r="I263" s="40" t="str">
        <f t="shared" si="259"/>
        <v>0.00</v>
      </c>
      <c r="J263" s="46">
        <f t="shared" si="260"/>
        <v>-4200</v>
      </c>
    </row>
    <row r="264" ht="15.75" customHeight="1" spans="1:10">
      <c r="A264" s="22">
        <v>45069</v>
      </c>
      <c r="B264" s="34" t="s">
        <v>215</v>
      </c>
      <c r="C264" s="33" t="s">
        <v>16</v>
      </c>
      <c r="D264" s="25">
        <v>125</v>
      </c>
      <c r="E264" s="25">
        <v>200</v>
      </c>
      <c r="F264" s="24">
        <v>225</v>
      </c>
      <c r="G264" s="24"/>
      <c r="H264" s="26">
        <f t="shared" ref="H264:H265" si="261">IF(C264="LONG",(F264-E264)*D264,(E264-F264)*D264)</f>
        <v>3125</v>
      </c>
      <c r="I264" s="40" t="str">
        <f t="shared" ref="I264:I265" si="262">IF(G264=0,"0.00",IF(C264="LONG",(G264-F264)*D264,(F264-G264)*D264))</f>
        <v>0.00</v>
      </c>
      <c r="J264" s="46">
        <f t="shared" ref="J264:J265" si="263">SUM(I264,H264)</f>
        <v>3125</v>
      </c>
    </row>
    <row r="265" ht="15.75" customHeight="1" spans="1:10">
      <c r="A265" s="22">
        <v>45069</v>
      </c>
      <c r="B265" s="34" t="s">
        <v>203</v>
      </c>
      <c r="C265" s="33" t="s">
        <v>16</v>
      </c>
      <c r="D265" s="25">
        <v>1200</v>
      </c>
      <c r="E265" s="25">
        <v>22.5</v>
      </c>
      <c r="F265" s="24">
        <v>25</v>
      </c>
      <c r="G265" s="24"/>
      <c r="H265" s="26">
        <f t="shared" si="261"/>
        <v>3000</v>
      </c>
      <c r="I265" s="40" t="str">
        <f t="shared" si="262"/>
        <v>0.00</v>
      </c>
      <c r="J265" s="46">
        <f t="shared" si="263"/>
        <v>3000</v>
      </c>
    </row>
    <row r="266" ht="15.75" customHeight="1" spans="1:10">
      <c r="A266" s="22">
        <v>45068</v>
      </c>
      <c r="B266" s="34" t="s">
        <v>216</v>
      </c>
      <c r="C266" s="33" t="s">
        <v>16</v>
      </c>
      <c r="D266" s="25">
        <v>1800</v>
      </c>
      <c r="E266" s="25">
        <v>21</v>
      </c>
      <c r="F266" s="24">
        <v>23.5</v>
      </c>
      <c r="G266" s="24">
        <v>26</v>
      </c>
      <c r="H266" s="26">
        <f t="shared" ref="H266" si="264">IF(C266="LONG",(F266-E266)*D266,(E266-F266)*D266)</f>
        <v>4500</v>
      </c>
      <c r="I266" s="40">
        <f t="shared" ref="I266" si="265">IF(G266=0,"0.00",IF(C266="LONG",(G266-F266)*D266,(F266-G266)*D266))</f>
        <v>4500</v>
      </c>
      <c r="J266" s="46">
        <f t="shared" ref="J266" si="266">SUM(I266,H266)</f>
        <v>9000</v>
      </c>
    </row>
    <row r="267" ht="15.75" customHeight="1" spans="1:10">
      <c r="A267" s="22">
        <v>45068</v>
      </c>
      <c r="B267" s="34" t="s">
        <v>217</v>
      </c>
      <c r="C267" s="33" t="s">
        <v>16</v>
      </c>
      <c r="D267" s="25">
        <v>1800</v>
      </c>
      <c r="E267" s="25">
        <v>22</v>
      </c>
      <c r="F267" s="24">
        <v>25</v>
      </c>
      <c r="G267" s="24">
        <v>28</v>
      </c>
      <c r="H267" s="26">
        <f t="shared" ref="H267:H270" si="267">IF(C267="LONG",(F267-E267)*D267,(E267-F267)*D267)</f>
        <v>5400</v>
      </c>
      <c r="I267" s="40">
        <f t="shared" ref="I267:I270" si="268">IF(G267=0,"0.00",IF(C267="LONG",(G267-F267)*D267,(F267-G267)*D267))</f>
        <v>5400</v>
      </c>
      <c r="J267" s="46">
        <f t="shared" ref="J267:J270" si="269">SUM(I267,H267)</f>
        <v>10800</v>
      </c>
    </row>
    <row r="268" ht="15.75" customHeight="1" spans="1:10">
      <c r="A268" s="22">
        <v>45065</v>
      </c>
      <c r="B268" s="34" t="s">
        <v>218</v>
      </c>
      <c r="C268" s="33" t="s">
        <v>16</v>
      </c>
      <c r="D268" s="25">
        <v>1425</v>
      </c>
      <c r="E268" s="25">
        <v>20</v>
      </c>
      <c r="F268" s="24">
        <v>22.5</v>
      </c>
      <c r="G268" s="24"/>
      <c r="H268" s="26">
        <f t="shared" si="267"/>
        <v>3562.5</v>
      </c>
      <c r="I268" s="40" t="str">
        <f t="shared" si="268"/>
        <v>0.00</v>
      </c>
      <c r="J268" s="46">
        <f t="shared" si="269"/>
        <v>3562.5</v>
      </c>
    </row>
    <row r="269" ht="15.75" customHeight="1" spans="1:10">
      <c r="A269" s="22">
        <v>45065</v>
      </c>
      <c r="B269" s="34" t="s">
        <v>219</v>
      </c>
      <c r="C269" s="33" t="s">
        <v>16</v>
      </c>
      <c r="D269" s="25">
        <v>125</v>
      </c>
      <c r="E269" s="25">
        <v>151</v>
      </c>
      <c r="F269" s="24">
        <v>158</v>
      </c>
      <c r="G269" s="24"/>
      <c r="H269" s="26">
        <f t="shared" si="267"/>
        <v>875</v>
      </c>
      <c r="I269" s="40" t="str">
        <f t="shared" si="268"/>
        <v>0.00</v>
      </c>
      <c r="J269" s="46">
        <f t="shared" si="269"/>
        <v>875</v>
      </c>
    </row>
    <row r="270" ht="15.75" customHeight="1" spans="1:10">
      <c r="A270" s="22">
        <v>45065</v>
      </c>
      <c r="B270" s="34" t="s">
        <v>201</v>
      </c>
      <c r="C270" s="33" t="s">
        <v>16</v>
      </c>
      <c r="D270" s="25">
        <v>1450</v>
      </c>
      <c r="E270" s="25">
        <v>24</v>
      </c>
      <c r="F270" s="24">
        <v>20</v>
      </c>
      <c r="G270" s="24"/>
      <c r="H270" s="26">
        <f t="shared" si="267"/>
        <v>-5800</v>
      </c>
      <c r="I270" s="40" t="str">
        <f t="shared" si="268"/>
        <v>0.00</v>
      </c>
      <c r="J270" s="46">
        <f t="shared" si="269"/>
        <v>-5800</v>
      </c>
    </row>
    <row r="271" ht="15.75" customHeight="1" spans="1:10">
      <c r="A271" s="22">
        <v>45064</v>
      </c>
      <c r="B271" s="34" t="s">
        <v>220</v>
      </c>
      <c r="C271" s="33" t="s">
        <v>16</v>
      </c>
      <c r="D271" s="25">
        <v>1250</v>
      </c>
      <c r="E271" s="25">
        <v>17</v>
      </c>
      <c r="F271" s="24">
        <v>17</v>
      </c>
      <c r="G271" s="24"/>
      <c r="H271" s="26">
        <f t="shared" ref="H271" si="270">IF(C271="LONG",(F271-E271)*D271,(E271-F271)*D271)</f>
        <v>0</v>
      </c>
      <c r="I271" s="40" t="str">
        <f t="shared" ref="I271" si="271">IF(G271=0,"0.00",IF(C271="LONG",(G271-F271)*D271,(F271-G271)*D271))</f>
        <v>0.00</v>
      </c>
      <c r="J271" s="46">
        <f t="shared" ref="J271" si="272">SUM(I271,H271)</f>
        <v>0</v>
      </c>
    </row>
    <row r="272" ht="15.75" customHeight="1" spans="1:10">
      <c r="A272" s="22">
        <v>45063</v>
      </c>
      <c r="B272" s="34" t="s">
        <v>221</v>
      </c>
      <c r="C272" s="33" t="s">
        <v>16</v>
      </c>
      <c r="D272" s="25">
        <v>175</v>
      </c>
      <c r="E272" s="25">
        <v>145</v>
      </c>
      <c r="F272" s="24">
        <v>160</v>
      </c>
      <c r="G272" s="24"/>
      <c r="H272" s="26">
        <f t="shared" ref="H272:H274" si="273">IF(C272="LONG",(F272-E272)*D272,(E272-F272)*D272)</f>
        <v>2625</v>
      </c>
      <c r="I272" s="40" t="str">
        <f t="shared" ref="I272:I274" si="274">IF(G272=0,"0.00",IF(C272="LONG",(G272-F272)*D272,(F272-G272)*D272))</f>
        <v>0.00</v>
      </c>
      <c r="J272" s="46">
        <f t="shared" ref="J272:J274" si="275">SUM(I272,H272)</f>
        <v>2625</v>
      </c>
    </row>
    <row r="273" ht="15.75" customHeight="1" spans="1:10">
      <c r="A273" s="22">
        <v>45063</v>
      </c>
      <c r="B273" s="34" t="s">
        <v>222</v>
      </c>
      <c r="C273" s="33" t="s">
        <v>16</v>
      </c>
      <c r="D273" s="25">
        <v>975</v>
      </c>
      <c r="E273" s="25">
        <v>21.5</v>
      </c>
      <c r="F273" s="24">
        <v>25</v>
      </c>
      <c r="G273" s="24">
        <v>29</v>
      </c>
      <c r="H273" s="26">
        <f t="shared" si="273"/>
        <v>3412.5</v>
      </c>
      <c r="I273" s="40">
        <f t="shared" si="274"/>
        <v>3900</v>
      </c>
      <c r="J273" s="46">
        <f t="shared" si="275"/>
        <v>7312.5</v>
      </c>
    </row>
    <row r="274" ht="15.75" customHeight="1" spans="1:10">
      <c r="A274" s="22">
        <v>45063</v>
      </c>
      <c r="B274" s="34" t="s">
        <v>223</v>
      </c>
      <c r="C274" s="33" t="s">
        <v>16</v>
      </c>
      <c r="D274" s="25">
        <v>1200</v>
      </c>
      <c r="E274" s="25">
        <v>21</v>
      </c>
      <c r="F274" s="24">
        <v>21</v>
      </c>
      <c r="G274" s="24"/>
      <c r="H274" s="26">
        <f t="shared" si="273"/>
        <v>0</v>
      </c>
      <c r="I274" s="40" t="str">
        <f t="shared" si="274"/>
        <v>0.00</v>
      </c>
      <c r="J274" s="46">
        <f t="shared" si="275"/>
        <v>0</v>
      </c>
    </row>
    <row r="275" ht="15.75" customHeight="1" spans="1:10">
      <c r="A275" s="22">
        <v>45062</v>
      </c>
      <c r="B275" s="34" t="s">
        <v>224</v>
      </c>
      <c r="C275" s="33" t="s">
        <v>16</v>
      </c>
      <c r="D275" s="25">
        <v>1450</v>
      </c>
      <c r="E275" s="25">
        <v>17</v>
      </c>
      <c r="F275" s="24">
        <v>19</v>
      </c>
      <c r="G275" s="24"/>
      <c r="H275" s="26">
        <f t="shared" ref="H275:H277" si="276">IF(C275="LONG",(F275-E275)*D275,(E275-F275)*D275)</f>
        <v>2900</v>
      </c>
      <c r="I275" s="40" t="str">
        <f t="shared" ref="I275:I277" si="277">IF(G275=0,"0.00",IF(C275="LONG",(G275-F275)*D275,(F275-G275)*D275))</f>
        <v>0.00</v>
      </c>
      <c r="J275" s="46">
        <f t="shared" ref="J275:J277" si="278">SUM(I275,H275)</f>
        <v>2900</v>
      </c>
    </row>
    <row r="276" ht="15.75" customHeight="1" spans="1:10">
      <c r="A276" s="22">
        <v>45062</v>
      </c>
      <c r="B276" s="34" t="s">
        <v>225</v>
      </c>
      <c r="C276" s="33" t="s">
        <v>16</v>
      </c>
      <c r="D276" s="25">
        <v>2700</v>
      </c>
      <c r="E276" s="25">
        <v>13</v>
      </c>
      <c r="F276" s="24">
        <v>11.2</v>
      </c>
      <c r="G276" s="24"/>
      <c r="H276" s="26">
        <f t="shared" si="276"/>
        <v>-4860</v>
      </c>
      <c r="I276" s="40" t="str">
        <f t="shared" si="277"/>
        <v>0.00</v>
      </c>
      <c r="J276" s="46">
        <f t="shared" si="278"/>
        <v>-4860</v>
      </c>
    </row>
    <row r="277" ht="15.75" customHeight="1" spans="1:10">
      <c r="A277" s="22">
        <v>45062</v>
      </c>
      <c r="B277" s="34" t="s">
        <v>226</v>
      </c>
      <c r="C277" s="33" t="s">
        <v>16</v>
      </c>
      <c r="D277" s="25">
        <v>3500</v>
      </c>
      <c r="E277" s="25">
        <v>9.1</v>
      </c>
      <c r="F277" s="24">
        <v>10.2</v>
      </c>
      <c r="G277" s="24">
        <v>11.5</v>
      </c>
      <c r="H277" s="26">
        <f t="shared" si="276"/>
        <v>3850</v>
      </c>
      <c r="I277" s="40">
        <f t="shared" si="277"/>
        <v>4550</v>
      </c>
      <c r="J277" s="46">
        <f t="shared" si="278"/>
        <v>8400</v>
      </c>
    </row>
    <row r="278" ht="15.75" customHeight="1" spans="1:10">
      <c r="A278" s="22">
        <v>45061</v>
      </c>
      <c r="B278" s="34" t="s">
        <v>227</v>
      </c>
      <c r="C278" s="33" t="s">
        <v>16</v>
      </c>
      <c r="D278" s="25">
        <v>300</v>
      </c>
      <c r="E278" s="25">
        <v>131</v>
      </c>
      <c r="F278" s="24">
        <v>145</v>
      </c>
      <c r="G278" s="24"/>
      <c r="H278" s="26">
        <f t="shared" ref="H278:H281" si="279">IF(C278="LONG",(F278-E278)*D278,(E278-F278)*D278)</f>
        <v>4200</v>
      </c>
      <c r="I278" s="40" t="str">
        <f t="shared" ref="I278:I281" si="280">IF(G278=0,"0.00",IF(C278="LONG",(G278-F278)*D278,(F278-G278)*D278))</f>
        <v>0.00</v>
      </c>
      <c r="J278" s="46">
        <f t="shared" ref="J278:J281" si="281">SUM(I278,H278)</f>
        <v>4200</v>
      </c>
    </row>
    <row r="279" ht="15.75" customHeight="1" spans="1:10">
      <c r="A279" s="22">
        <v>45061</v>
      </c>
      <c r="B279" s="34" t="s">
        <v>223</v>
      </c>
      <c r="C279" s="33" t="s">
        <v>16</v>
      </c>
      <c r="D279" s="25">
        <v>1200</v>
      </c>
      <c r="E279" s="25">
        <v>22.5</v>
      </c>
      <c r="F279" s="24">
        <v>24</v>
      </c>
      <c r="G279" s="24"/>
      <c r="H279" s="26">
        <f t="shared" si="279"/>
        <v>1800</v>
      </c>
      <c r="I279" s="40" t="str">
        <f t="shared" si="280"/>
        <v>0.00</v>
      </c>
      <c r="J279" s="46">
        <f t="shared" si="281"/>
        <v>1800</v>
      </c>
    </row>
    <row r="280" ht="15.75" customHeight="1" spans="1:10">
      <c r="A280" s="22">
        <v>45058</v>
      </c>
      <c r="B280" s="34" t="s">
        <v>228</v>
      </c>
      <c r="C280" s="33" t="s">
        <v>16</v>
      </c>
      <c r="D280" s="25">
        <v>125</v>
      </c>
      <c r="E280" s="25">
        <v>190</v>
      </c>
      <c r="F280" s="24">
        <v>205</v>
      </c>
      <c r="G280" s="24"/>
      <c r="H280" s="26">
        <f t="shared" si="279"/>
        <v>1875</v>
      </c>
      <c r="I280" s="40" t="str">
        <f t="shared" si="280"/>
        <v>0.00</v>
      </c>
      <c r="J280" s="46">
        <f t="shared" si="281"/>
        <v>1875</v>
      </c>
    </row>
    <row r="281" ht="15.75" customHeight="1" spans="1:10">
      <c r="A281" s="22">
        <v>45058</v>
      </c>
      <c r="B281" s="34" t="s">
        <v>224</v>
      </c>
      <c r="C281" s="33" t="s">
        <v>16</v>
      </c>
      <c r="D281" s="25">
        <v>1450</v>
      </c>
      <c r="E281" s="25">
        <v>17.5</v>
      </c>
      <c r="F281" s="24">
        <v>18.4</v>
      </c>
      <c r="G281" s="24"/>
      <c r="H281" s="26">
        <f t="shared" si="279"/>
        <v>1305</v>
      </c>
      <c r="I281" s="40" t="str">
        <f t="shared" si="280"/>
        <v>0.00</v>
      </c>
      <c r="J281" s="46">
        <f t="shared" si="281"/>
        <v>1305</v>
      </c>
    </row>
    <row r="282" ht="15.75" customHeight="1" spans="1:10">
      <c r="A282" s="22">
        <v>45056</v>
      </c>
      <c r="B282" s="34" t="s">
        <v>121</v>
      </c>
      <c r="C282" s="33" t="s">
        <v>16</v>
      </c>
      <c r="D282" s="25">
        <v>1250</v>
      </c>
      <c r="E282" s="25">
        <v>17</v>
      </c>
      <c r="F282" s="24">
        <v>18.5</v>
      </c>
      <c r="G282" s="24"/>
      <c r="H282" s="26">
        <f t="shared" ref="H282" si="282">IF(C282="LONG",(F282-E282)*D282,(E282-F282)*D282)</f>
        <v>1875</v>
      </c>
      <c r="I282" s="40" t="str">
        <f t="shared" ref="I282" si="283">IF(G282=0,"0.00",IF(C282="LONG",(G282-F282)*D282,(F282-G282)*D282))</f>
        <v>0.00</v>
      </c>
      <c r="J282" s="46">
        <f t="shared" ref="J282" si="284">SUM(I282,H282)</f>
        <v>1875</v>
      </c>
    </row>
    <row r="283" ht="15.75" customHeight="1" spans="1:10">
      <c r="A283" s="22">
        <v>45055</v>
      </c>
      <c r="B283" s="34" t="s">
        <v>229</v>
      </c>
      <c r="C283" s="33" t="s">
        <v>16</v>
      </c>
      <c r="D283" s="25">
        <v>3500</v>
      </c>
      <c r="E283" s="25">
        <v>12</v>
      </c>
      <c r="F283" s="24">
        <v>12.85</v>
      </c>
      <c r="G283" s="24"/>
      <c r="H283" s="26">
        <f t="shared" ref="H283:H285" si="285">IF(C283="LONG",(F283-E283)*D283,(E283-F283)*D283)</f>
        <v>2975</v>
      </c>
      <c r="I283" s="40" t="str">
        <f t="shared" ref="I283:I285" si="286">IF(G283=0,"0.00",IF(C283="LONG",(G283-F283)*D283,(F283-G283)*D283))</f>
        <v>0.00</v>
      </c>
      <c r="J283" s="46">
        <f t="shared" ref="J283:J285" si="287">SUM(I283,H283)</f>
        <v>2975</v>
      </c>
    </row>
    <row r="284" ht="15.75" customHeight="1" spans="1:10">
      <c r="A284" s="22">
        <v>45054</v>
      </c>
      <c r="B284" s="34" t="s">
        <v>230</v>
      </c>
      <c r="C284" s="33" t="s">
        <v>16</v>
      </c>
      <c r="D284" s="25">
        <v>250</v>
      </c>
      <c r="E284" s="25">
        <v>105</v>
      </c>
      <c r="F284" s="24">
        <v>105</v>
      </c>
      <c r="G284" s="24"/>
      <c r="H284" s="26">
        <f t="shared" si="285"/>
        <v>0</v>
      </c>
      <c r="I284" s="40" t="str">
        <f t="shared" si="286"/>
        <v>0.00</v>
      </c>
      <c r="J284" s="46">
        <f t="shared" si="287"/>
        <v>0</v>
      </c>
    </row>
    <row r="285" ht="15.75" customHeight="1" spans="1:10">
      <c r="A285" s="22">
        <v>45054</v>
      </c>
      <c r="B285" s="34" t="s">
        <v>121</v>
      </c>
      <c r="C285" s="33" t="s">
        <v>16</v>
      </c>
      <c r="D285" s="25">
        <v>1250</v>
      </c>
      <c r="E285" s="25">
        <v>26</v>
      </c>
      <c r="F285" s="24">
        <v>18</v>
      </c>
      <c r="G285" s="24"/>
      <c r="H285" s="26">
        <f t="shared" si="285"/>
        <v>-10000</v>
      </c>
      <c r="I285" s="40" t="str">
        <f t="shared" si="286"/>
        <v>0.00</v>
      </c>
      <c r="J285" s="46">
        <f t="shared" si="287"/>
        <v>-10000</v>
      </c>
    </row>
    <row r="286" ht="15.75" customHeight="1" spans="1:10">
      <c r="A286" s="22">
        <v>45054</v>
      </c>
      <c r="B286" s="34" t="s">
        <v>231</v>
      </c>
      <c r="C286" s="33" t="s">
        <v>16</v>
      </c>
      <c r="D286" s="25">
        <v>275</v>
      </c>
      <c r="E286" s="25">
        <v>121</v>
      </c>
      <c r="F286" s="24">
        <v>135</v>
      </c>
      <c r="G286" s="24"/>
      <c r="H286" s="26">
        <f t="shared" ref="H286" si="288">IF(C286="LONG",(F286-E286)*D286,(E286-F286)*D286)</f>
        <v>3850</v>
      </c>
      <c r="I286" s="40" t="str">
        <f t="shared" ref="I286" si="289">IF(G286=0,"0.00",IF(C286="LONG",(G286-F286)*D286,(F286-G286)*D286))</f>
        <v>0.00</v>
      </c>
      <c r="J286" s="46">
        <f t="shared" ref="J286" si="290">SUM(I286,H286)</f>
        <v>3850</v>
      </c>
    </row>
    <row r="287" ht="15.75" customHeight="1" spans="1:10">
      <c r="A287" s="22">
        <v>45051</v>
      </c>
      <c r="B287" s="34" t="s">
        <v>232</v>
      </c>
      <c r="C287" s="33" t="s">
        <v>16</v>
      </c>
      <c r="D287" s="25">
        <v>1800</v>
      </c>
      <c r="E287" s="25">
        <v>15.1</v>
      </c>
      <c r="F287" s="24">
        <v>17</v>
      </c>
      <c r="G287" s="24">
        <v>19.5</v>
      </c>
      <c r="H287" s="26">
        <f t="shared" ref="H287:H292" si="291">IF(C287="LONG",(F287-E287)*D287,(E287-F287)*D287)</f>
        <v>3420</v>
      </c>
      <c r="I287" s="40">
        <f t="shared" ref="I287:I292" si="292">IF(G287=0,"0.00",IF(C287="LONG",(G287-F287)*D287,(F287-G287)*D287))</f>
        <v>4500</v>
      </c>
      <c r="J287" s="46">
        <f t="shared" ref="J287:J292" si="293">SUM(I287,H287)</f>
        <v>7920</v>
      </c>
    </row>
    <row r="288" ht="15.75" customHeight="1" spans="1:10">
      <c r="A288" s="22">
        <v>45051</v>
      </c>
      <c r="B288" s="34" t="s">
        <v>233</v>
      </c>
      <c r="C288" s="33" t="s">
        <v>16</v>
      </c>
      <c r="D288" s="25">
        <v>1250</v>
      </c>
      <c r="E288" s="25">
        <v>31</v>
      </c>
      <c r="F288" s="24">
        <v>35</v>
      </c>
      <c r="G288" s="24"/>
      <c r="H288" s="26">
        <f t="shared" si="291"/>
        <v>5000</v>
      </c>
      <c r="I288" s="40" t="str">
        <f t="shared" si="292"/>
        <v>0.00</v>
      </c>
      <c r="J288" s="46">
        <f t="shared" si="293"/>
        <v>5000</v>
      </c>
    </row>
    <row r="289" ht="15.75" customHeight="1" spans="1:10">
      <c r="A289" s="22">
        <v>45051</v>
      </c>
      <c r="B289" s="34" t="s">
        <v>234</v>
      </c>
      <c r="C289" s="33" t="s">
        <v>16</v>
      </c>
      <c r="D289" s="25">
        <v>250</v>
      </c>
      <c r="E289" s="25">
        <v>105</v>
      </c>
      <c r="F289" s="24">
        <v>115</v>
      </c>
      <c r="G289" s="24"/>
      <c r="H289" s="26">
        <f t="shared" si="291"/>
        <v>2500</v>
      </c>
      <c r="I289" s="40" t="str">
        <f t="shared" si="292"/>
        <v>0.00</v>
      </c>
      <c r="J289" s="46">
        <f t="shared" si="293"/>
        <v>2500</v>
      </c>
    </row>
    <row r="290" ht="15.75" customHeight="1" spans="1:10">
      <c r="A290" s="22">
        <v>45050</v>
      </c>
      <c r="B290" s="34" t="s">
        <v>235</v>
      </c>
      <c r="C290" s="33" t="s">
        <v>16</v>
      </c>
      <c r="D290" s="25">
        <v>2700</v>
      </c>
      <c r="E290" s="25">
        <v>11.5</v>
      </c>
      <c r="F290" s="24">
        <v>12.6</v>
      </c>
      <c r="G290" s="24"/>
      <c r="H290" s="26">
        <f t="shared" si="291"/>
        <v>2970</v>
      </c>
      <c r="I290" s="40" t="str">
        <f t="shared" si="292"/>
        <v>0.00</v>
      </c>
      <c r="J290" s="46">
        <f t="shared" si="293"/>
        <v>2970</v>
      </c>
    </row>
    <row r="291" ht="15.75" customHeight="1" spans="1:10">
      <c r="A291" s="22">
        <v>45050</v>
      </c>
      <c r="B291" s="34" t="s">
        <v>236</v>
      </c>
      <c r="C291" s="33" t="s">
        <v>16</v>
      </c>
      <c r="D291" s="25">
        <v>250</v>
      </c>
      <c r="E291" s="25">
        <v>140</v>
      </c>
      <c r="F291" s="24">
        <v>155</v>
      </c>
      <c r="G291" s="24"/>
      <c r="H291" s="26">
        <f t="shared" si="291"/>
        <v>3750</v>
      </c>
      <c r="I291" s="40" t="str">
        <f t="shared" si="292"/>
        <v>0.00</v>
      </c>
      <c r="J291" s="46">
        <f t="shared" si="293"/>
        <v>3750</v>
      </c>
    </row>
    <row r="292" ht="15.75" customHeight="1" spans="1:10">
      <c r="A292" s="22">
        <v>45050</v>
      </c>
      <c r="B292" s="34" t="s">
        <v>237</v>
      </c>
      <c r="C292" s="33" t="s">
        <v>16</v>
      </c>
      <c r="D292" s="25">
        <v>1800</v>
      </c>
      <c r="E292" s="25">
        <v>13.5</v>
      </c>
      <c r="F292" s="24">
        <v>14.5</v>
      </c>
      <c r="G292" s="24"/>
      <c r="H292" s="26">
        <f t="shared" si="291"/>
        <v>1800</v>
      </c>
      <c r="I292" s="40" t="str">
        <f t="shared" si="292"/>
        <v>0.00</v>
      </c>
      <c r="J292" s="46">
        <f t="shared" si="293"/>
        <v>1800</v>
      </c>
    </row>
    <row r="293" ht="15.75" customHeight="1" spans="1:10">
      <c r="A293" s="22">
        <v>45049</v>
      </c>
      <c r="B293" s="34" t="s">
        <v>170</v>
      </c>
      <c r="C293" s="33" t="s">
        <v>16</v>
      </c>
      <c r="D293" s="25">
        <v>2700</v>
      </c>
      <c r="E293" s="25">
        <v>16.1</v>
      </c>
      <c r="F293" s="24">
        <v>18</v>
      </c>
      <c r="G293" s="24"/>
      <c r="H293" s="26">
        <f t="shared" ref="H293" si="294">IF(C293="LONG",(F293-E293)*D293,(E293-F293)*D293)</f>
        <v>5130</v>
      </c>
      <c r="I293" s="40" t="str">
        <f t="shared" ref="I293" si="295">IF(G293=0,"0.00",IF(C293="LONG",(G293-F293)*D293,(F293-G293)*D293))</f>
        <v>0.00</v>
      </c>
      <c r="J293" s="46">
        <f t="shared" ref="J293" si="296">SUM(I293,H293)</f>
        <v>5130</v>
      </c>
    </row>
    <row r="294" ht="15.75" customHeight="1" spans="1:10">
      <c r="A294" s="22">
        <v>45049</v>
      </c>
      <c r="B294" s="34" t="s">
        <v>238</v>
      </c>
      <c r="C294" s="33" t="s">
        <v>16</v>
      </c>
      <c r="D294" s="25">
        <v>300</v>
      </c>
      <c r="E294" s="25">
        <v>105</v>
      </c>
      <c r="F294" s="24">
        <v>105</v>
      </c>
      <c r="G294" s="24"/>
      <c r="H294" s="26">
        <f t="shared" ref="H294:H296" si="297">IF(C294="LONG",(F294-E294)*D294,(E294-F294)*D294)</f>
        <v>0</v>
      </c>
      <c r="I294" s="40" t="str">
        <f t="shared" ref="I294:I296" si="298">IF(G294=0,"0.00",IF(C294="LONG",(G294-F294)*D294,(F294-G294)*D294))</f>
        <v>0.00</v>
      </c>
      <c r="J294" s="46">
        <f t="shared" ref="J294:J296" si="299">SUM(I294,H294)</f>
        <v>0</v>
      </c>
    </row>
    <row r="295" ht="15.75" customHeight="1" spans="1:10">
      <c r="A295" s="22">
        <v>45049</v>
      </c>
      <c r="B295" s="34" t="s">
        <v>239</v>
      </c>
      <c r="C295" s="33" t="s">
        <v>16</v>
      </c>
      <c r="D295" s="25">
        <v>100</v>
      </c>
      <c r="E295" s="25">
        <v>225</v>
      </c>
      <c r="F295" s="24">
        <v>225</v>
      </c>
      <c r="G295" s="24"/>
      <c r="H295" s="26">
        <f t="shared" si="297"/>
        <v>0</v>
      </c>
      <c r="I295" s="40" t="str">
        <f t="shared" si="298"/>
        <v>0.00</v>
      </c>
      <c r="J295" s="46">
        <f t="shared" si="299"/>
        <v>0</v>
      </c>
    </row>
    <row r="296" ht="15.75" customHeight="1" spans="1:10">
      <c r="A296" s="22">
        <v>45049</v>
      </c>
      <c r="B296" s="34" t="s">
        <v>240</v>
      </c>
      <c r="C296" s="33" t="s">
        <v>16</v>
      </c>
      <c r="D296" s="25">
        <v>300</v>
      </c>
      <c r="E296" s="25">
        <v>110</v>
      </c>
      <c r="F296" s="24">
        <v>115.8</v>
      </c>
      <c r="G296" s="24"/>
      <c r="H296" s="26">
        <f t="shared" si="297"/>
        <v>1740</v>
      </c>
      <c r="I296" s="40" t="str">
        <f t="shared" si="298"/>
        <v>0.00</v>
      </c>
      <c r="J296" s="46">
        <f t="shared" si="299"/>
        <v>1740</v>
      </c>
    </row>
    <row r="297" ht="15.75" customHeight="1" spans="1:10">
      <c r="A297" s="22">
        <v>45048</v>
      </c>
      <c r="B297" s="34" t="s">
        <v>241</v>
      </c>
      <c r="C297" s="33" t="s">
        <v>16</v>
      </c>
      <c r="D297" s="25">
        <v>100</v>
      </c>
      <c r="E297" s="25">
        <v>222</v>
      </c>
      <c r="F297" s="24">
        <v>240</v>
      </c>
      <c r="G297" s="24">
        <v>270</v>
      </c>
      <c r="H297" s="26">
        <f t="shared" ref="H297:H300" si="300">IF(C297="LONG",(F297-E297)*D297,(E297-F297)*D297)</f>
        <v>1800</v>
      </c>
      <c r="I297" s="40">
        <f t="shared" ref="I297:I300" si="301">IF(G297=0,"0.00",IF(C297="LONG",(G297-F297)*D297,(F297-G297)*D297))</f>
        <v>3000</v>
      </c>
      <c r="J297" s="46">
        <f t="shared" ref="J297:J300" si="302">SUM(I297,H297)</f>
        <v>4800</v>
      </c>
    </row>
    <row r="298" ht="15.75" customHeight="1" spans="1:10">
      <c r="A298" s="22">
        <v>45048</v>
      </c>
      <c r="B298" s="34" t="s">
        <v>242</v>
      </c>
      <c r="C298" s="33" t="s">
        <v>16</v>
      </c>
      <c r="D298" s="25">
        <v>2700</v>
      </c>
      <c r="E298" s="25">
        <v>16.5</v>
      </c>
      <c r="F298" s="24">
        <v>16.5</v>
      </c>
      <c r="G298" s="24"/>
      <c r="H298" s="26">
        <f t="shared" si="300"/>
        <v>0</v>
      </c>
      <c r="I298" s="40" t="str">
        <f t="shared" si="301"/>
        <v>0.00</v>
      </c>
      <c r="J298" s="46">
        <f t="shared" si="302"/>
        <v>0</v>
      </c>
    </row>
    <row r="299" ht="15.75" customHeight="1" spans="1:10">
      <c r="A299" s="22">
        <v>45044</v>
      </c>
      <c r="B299" s="34" t="s">
        <v>243</v>
      </c>
      <c r="C299" s="33" t="s">
        <v>16</v>
      </c>
      <c r="D299" s="25">
        <v>1250</v>
      </c>
      <c r="E299" s="25">
        <v>26.5</v>
      </c>
      <c r="F299" s="24">
        <v>27.8</v>
      </c>
      <c r="G299" s="24"/>
      <c r="H299" s="26">
        <f t="shared" si="300"/>
        <v>1625</v>
      </c>
      <c r="I299" s="40" t="str">
        <f t="shared" si="301"/>
        <v>0.00</v>
      </c>
      <c r="J299" s="46">
        <f t="shared" si="302"/>
        <v>1625</v>
      </c>
    </row>
    <row r="300" ht="15.75" customHeight="1" spans="1:10">
      <c r="A300" s="22">
        <v>45044</v>
      </c>
      <c r="B300" s="34" t="s">
        <v>234</v>
      </c>
      <c r="C300" s="33" t="s">
        <v>16</v>
      </c>
      <c r="D300" s="25">
        <v>250</v>
      </c>
      <c r="E300" s="25">
        <v>135</v>
      </c>
      <c r="F300" s="24">
        <v>135</v>
      </c>
      <c r="G300" s="24"/>
      <c r="H300" s="26">
        <f t="shared" si="300"/>
        <v>0</v>
      </c>
      <c r="I300" s="40" t="str">
        <f t="shared" si="301"/>
        <v>0.00</v>
      </c>
      <c r="J300" s="46">
        <f t="shared" si="302"/>
        <v>0</v>
      </c>
    </row>
    <row r="301" ht="15.75" customHeight="1" spans="1:10">
      <c r="A301" s="22">
        <v>45043</v>
      </c>
      <c r="B301" s="34" t="s">
        <v>244</v>
      </c>
      <c r="C301" s="33" t="s">
        <v>16</v>
      </c>
      <c r="D301" s="25">
        <v>175</v>
      </c>
      <c r="E301" s="25">
        <v>116</v>
      </c>
      <c r="F301" s="24">
        <v>132</v>
      </c>
      <c r="G301" s="24"/>
      <c r="H301" s="26">
        <f t="shared" ref="H301:H302" si="303">IF(C301="LONG",(F301-E301)*D301,(E301-F301)*D301)</f>
        <v>2800</v>
      </c>
      <c r="I301" s="40" t="str">
        <f t="shared" ref="I301:I302" si="304">IF(G301=0,"0.00",IF(C301="LONG",(G301-F301)*D301,(F301-G301)*D301))</f>
        <v>0.00</v>
      </c>
      <c r="J301" s="46">
        <f t="shared" ref="J301:J302" si="305">SUM(I301,H301)</f>
        <v>2800</v>
      </c>
    </row>
    <row r="302" ht="15.75" customHeight="1" spans="1:10">
      <c r="A302" s="22">
        <v>45043</v>
      </c>
      <c r="B302" s="34" t="s">
        <v>245</v>
      </c>
      <c r="C302" s="33" t="s">
        <v>16</v>
      </c>
      <c r="D302" s="25">
        <v>125</v>
      </c>
      <c r="E302" s="25">
        <v>250</v>
      </c>
      <c r="F302" s="24">
        <v>270</v>
      </c>
      <c r="G302" s="24"/>
      <c r="H302" s="26">
        <f t="shared" si="303"/>
        <v>2500</v>
      </c>
      <c r="I302" s="40" t="str">
        <f t="shared" si="304"/>
        <v>0.00</v>
      </c>
      <c r="J302" s="46">
        <f t="shared" si="305"/>
        <v>2500</v>
      </c>
    </row>
    <row r="303" ht="15.75" customHeight="1" spans="1:10">
      <c r="A303" s="22">
        <v>45043</v>
      </c>
      <c r="B303" s="34" t="s">
        <v>246</v>
      </c>
      <c r="C303" s="33" t="s">
        <v>16</v>
      </c>
      <c r="D303" s="25">
        <v>275</v>
      </c>
      <c r="E303" s="25">
        <v>102</v>
      </c>
      <c r="F303" s="24">
        <v>114.5</v>
      </c>
      <c r="G303" s="24"/>
      <c r="H303" s="26">
        <f t="shared" ref="H303" si="306">IF(C303="LONG",(F303-E303)*D303,(E303-F303)*D303)</f>
        <v>3437.5</v>
      </c>
      <c r="I303" s="40" t="str">
        <f t="shared" ref="I303" si="307">IF(G303=0,"0.00",IF(C303="LONG",(G303-F303)*D303,(F303-G303)*D303))</f>
        <v>0.00</v>
      </c>
      <c r="J303" s="46">
        <f t="shared" ref="J303" si="308">SUM(I303,H303)</f>
        <v>3437.5</v>
      </c>
    </row>
    <row r="304" ht="15.75" customHeight="1" spans="1:10">
      <c r="A304" s="22">
        <v>45042</v>
      </c>
      <c r="B304" s="34" t="s">
        <v>247</v>
      </c>
      <c r="C304" s="33" t="s">
        <v>16</v>
      </c>
      <c r="D304" s="25">
        <v>1200</v>
      </c>
      <c r="E304" s="25">
        <v>23.5</v>
      </c>
      <c r="F304" s="24">
        <v>26.5</v>
      </c>
      <c r="G304" s="24"/>
      <c r="H304" s="26">
        <f t="shared" ref="H304" si="309">IF(C304="LONG",(F304-E304)*D304,(E304-F304)*D304)</f>
        <v>3600</v>
      </c>
      <c r="I304" s="40" t="str">
        <f t="shared" ref="I304" si="310">IF(G304=0,"0.00",IF(C304="LONG",(G304-F304)*D304,(F304-G304)*D304))</f>
        <v>0.00</v>
      </c>
      <c r="J304" s="46">
        <f t="shared" ref="J304" si="311">SUM(I304,H304)</f>
        <v>3600</v>
      </c>
    </row>
    <row r="305" ht="15.75" customHeight="1" spans="1:10">
      <c r="A305" s="22">
        <v>45041</v>
      </c>
      <c r="B305" s="34" t="s">
        <v>223</v>
      </c>
      <c r="C305" s="33" t="s">
        <v>16</v>
      </c>
      <c r="D305" s="25">
        <v>1200</v>
      </c>
      <c r="E305" s="25">
        <v>22</v>
      </c>
      <c r="F305" s="24">
        <v>18.5</v>
      </c>
      <c r="G305" s="24"/>
      <c r="H305" s="26">
        <f t="shared" ref="H305:H306" si="312">IF(C305="LONG",(F305-E305)*D305,(E305-F305)*D305)</f>
        <v>-4200</v>
      </c>
      <c r="I305" s="40" t="str">
        <f t="shared" ref="I305:I306" si="313">IF(G305=0,"0.00",IF(C305="LONG",(G305-F305)*D305,(F305-G305)*D305))</f>
        <v>0.00</v>
      </c>
      <c r="J305" s="46">
        <f t="shared" ref="J305:J306" si="314">SUM(I305,H305)</f>
        <v>-4200</v>
      </c>
    </row>
    <row r="306" ht="15.75" customHeight="1" spans="1:10">
      <c r="A306" s="22">
        <v>45041</v>
      </c>
      <c r="B306" s="34" t="s">
        <v>230</v>
      </c>
      <c r="C306" s="33" t="s">
        <v>16</v>
      </c>
      <c r="D306" s="25">
        <v>250</v>
      </c>
      <c r="E306" s="25">
        <v>110</v>
      </c>
      <c r="F306" s="24">
        <v>125</v>
      </c>
      <c r="G306" s="24">
        <v>140</v>
      </c>
      <c r="H306" s="26">
        <f t="shared" si="312"/>
        <v>3750</v>
      </c>
      <c r="I306" s="40">
        <f t="shared" si="313"/>
        <v>3750</v>
      </c>
      <c r="J306" s="46">
        <f t="shared" si="314"/>
        <v>7500</v>
      </c>
    </row>
    <row r="307" ht="15.75" customHeight="1" spans="1:10">
      <c r="A307" s="22">
        <v>45040</v>
      </c>
      <c r="B307" s="34" t="s">
        <v>248</v>
      </c>
      <c r="C307" s="33" t="s">
        <v>16</v>
      </c>
      <c r="D307" s="25">
        <v>1425</v>
      </c>
      <c r="E307" s="25">
        <v>18</v>
      </c>
      <c r="F307" s="24">
        <v>19.4</v>
      </c>
      <c r="G307" s="24"/>
      <c r="H307" s="26">
        <f t="shared" ref="H307:H309" si="315">IF(C307="LONG",(F307-E307)*D307,(E307-F307)*D307)</f>
        <v>1995</v>
      </c>
      <c r="I307" s="40" t="str">
        <f t="shared" ref="I307:I309" si="316">IF(G307=0,"0.00",IF(C307="LONG",(G307-F307)*D307,(F307-G307)*D307))</f>
        <v>0.00</v>
      </c>
      <c r="J307" s="46">
        <f t="shared" ref="J307:J309" si="317">SUM(I307,H307)</f>
        <v>1995</v>
      </c>
    </row>
    <row r="308" ht="15.75" customHeight="1" spans="1:10">
      <c r="A308" s="22">
        <v>45040</v>
      </c>
      <c r="B308" s="34" t="s">
        <v>249</v>
      </c>
      <c r="C308" s="33" t="s">
        <v>16</v>
      </c>
      <c r="D308" s="25">
        <v>1200</v>
      </c>
      <c r="E308" s="25">
        <v>27.5</v>
      </c>
      <c r="F308" s="24">
        <v>30</v>
      </c>
      <c r="G308" s="24">
        <v>33</v>
      </c>
      <c r="H308" s="26">
        <f t="shared" si="315"/>
        <v>3000</v>
      </c>
      <c r="I308" s="40">
        <f t="shared" si="316"/>
        <v>3600</v>
      </c>
      <c r="J308" s="46">
        <f t="shared" si="317"/>
        <v>6600</v>
      </c>
    </row>
    <row r="309" ht="15.75" customHeight="1" spans="1:10">
      <c r="A309" s="22">
        <v>45040</v>
      </c>
      <c r="B309" s="34" t="s">
        <v>250</v>
      </c>
      <c r="C309" s="33" t="s">
        <v>16</v>
      </c>
      <c r="D309" s="25">
        <v>150</v>
      </c>
      <c r="E309" s="25">
        <v>175</v>
      </c>
      <c r="F309" s="24">
        <v>175</v>
      </c>
      <c r="G309" s="24"/>
      <c r="H309" s="26">
        <f t="shared" si="315"/>
        <v>0</v>
      </c>
      <c r="I309" s="40" t="str">
        <f t="shared" si="316"/>
        <v>0.00</v>
      </c>
      <c r="J309" s="46">
        <f t="shared" si="317"/>
        <v>0</v>
      </c>
    </row>
    <row r="310" ht="15.75" customHeight="1" spans="1:10">
      <c r="A310" s="22">
        <v>45037</v>
      </c>
      <c r="B310" s="34" t="s">
        <v>251</v>
      </c>
      <c r="C310" s="33" t="s">
        <v>16</v>
      </c>
      <c r="D310" s="25">
        <v>150</v>
      </c>
      <c r="E310" s="25">
        <v>130</v>
      </c>
      <c r="F310" s="24">
        <v>138</v>
      </c>
      <c r="G310" s="24"/>
      <c r="H310" s="26">
        <f t="shared" ref="H310:H313" si="318">IF(C310="LONG",(F310-E310)*D310,(E310-F310)*D310)</f>
        <v>1200</v>
      </c>
      <c r="I310" s="40" t="str">
        <f t="shared" ref="I310:I313" si="319">IF(G310=0,"0.00",IF(C310="LONG",(G310-F310)*D310,(F310-G310)*D310))</f>
        <v>0.00</v>
      </c>
      <c r="J310" s="46">
        <f t="shared" ref="J310:J313" si="320">SUM(I310,H310)</f>
        <v>1200</v>
      </c>
    </row>
    <row r="311" ht="15.75" customHeight="1" spans="1:10">
      <c r="A311" s="22">
        <v>45037</v>
      </c>
      <c r="B311" s="34" t="s">
        <v>252</v>
      </c>
      <c r="C311" s="33" t="s">
        <v>16</v>
      </c>
      <c r="D311" s="25">
        <v>250</v>
      </c>
      <c r="E311" s="25">
        <v>90</v>
      </c>
      <c r="F311" s="24">
        <v>100</v>
      </c>
      <c r="G311" s="24"/>
      <c r="H311" s="26">
        <f t="shared" si="318"/>
        <v>2500</v>
      </c>
      <c r="I311" s="40" t="str">
        <f t="shared" si="319"/>
        <v>0.00</v>
      </c>
      <c r="J311" s="46">
        <f t="shared" si="320"/>
        <v>2500</v>
      </c>
    </row>
    <row r="312" ht="15.75" customHeight="1" spans="1:10">
      <c r="A312" s="22">
        <v>45036</v>
      </c>
      <c r="B312" s="34" t="s">
        <v>253</v>
      </c>
      <c r="C312" s="33" t="s">
        <v>16</v>
      </c>
      <c r="D312" s="25">
        <v>500</v>
      </c>
      <c r="E312" s="25">
        <v>68</v>
      </c>
      <c r="F312" s="24">
        <v>55</v>
      </c>
      <c r="G312" s="24"/>
      <c r="H312" s="26">
        <f t="shared" si="318"/>
        <v>-6500</v>
      </c>
      <c r="I312" s="40" t="str">
        <f t="shared" si="319"/>
        <v>0.00</v>
      </c>
      <c r="J312" s="46">
        <f t="shared" si="320"/>
        <v>-6500</v>
      </c>
    </row>
    <row r="313" ht="15.75" customHeight="1" spans="1:10">
      <c r="A313" s="22">
        <v>45036</v>
      </c>
      <c r="B313" s="34" t="s">
        <v>254</v>
      </c>
      <c r="C313" s="33" t="s">
        <v>16</v>
      </c>
      <c r="D313" s="25">
        <v>2700</v>
      </c>
      <c r="E313" s="25">
        <v>10</v>
      </c>
      <c r="F313" s="24">
        <v>8</v>
      </c>
      <c r="G313" s="24"/>
      <c r="H313" s="26">
        <f t="shared" si="318"/>
        <v>-5400</v>
      </c>
      <c r="I313" s="40" t="str">
        <f t="shared" si="319"/>
        <v>0.00</v>
      </c>
      <c r="J313" s="46">
        <f t="shared" si="320"/>
        <v>-5400</v>
      </c>
    </row>
    <row r="314" ht="15.75" customHeight="1" spans="1:10">
      <c r="A314" s="22">
        <v>45036</v>
      </c>
      <c r="B314" s="34" t="s">
        <v>255</v>
      </c>
      <c r="C314" s="33" t="s">
        <v>16</v>
      </c>
      <c r="D314" s="25">
        <v>150</v>
      </c>
      <c r="E314" s="25">
        <v>132</v>
      </c>
      <c r="F314" s="24">
        <v>150</v>
      </c>
      <c r="G314" s="24"/>
      <c r="H314" s="26">
        <f t="shared" ref="H314" si="321">IF(C314="LONG",(F314-E314)*D314,(E314-F314)*D314)</f>
        <v>2700</v>
      </c>
      <c r="I314" s="40" t="str">
        <f t="shared" ref="I314" si="322">IF(G314=0,"0.00",IF(C314="LONG",(G314-F314)*D314,(F314-G314)*D314))</f>
        <v>0.00</v>
      </c>
      <c r="J314" s="46">
        <f t="shared" ref="J314" si="323">SUM(I314,H314)</f>
        <v>2700</v>
      </c>
    </row>
    <row r="315" ht="15.75" customHeight="1" spans="1:10">
      <c r="A315" s="22">
        <v>45035</v>
      </c>
      <c r="B315" s="34" t="s">
        <v>256</v>
      </c>
      <c r="C315" s="33" t="s">
        <v>16</v>
      </c>
      <c r="D315" s="25">
        <v>1250</v>
      </c>
      <c r="E315" s="25">
        <v>21.6</v>
      </c>
      <c r="F315" s="24">
        <v>24</v>
      </c>
      <c r="G315" s="24"/>
      <c r="H315" s="26">
        <f t="shared" ref="H315:H318" si="324">IF(C315="LONG",(F315-E315)*D315,(E315-F315)*D315)</f>
        <v>3000</v>
      </c>
      <c r="I315" s="40" t="str">
        <f t="shared" ref="I315:I318" si="325">IF(G315=0,"0.00",IF(C315="LONG",(G315-F315)*D315,(F315-G315)*D315))</f>
        <v>0.00</v>
      </c>
      <c r="J315" s="46">
        <f t="shared" ref="J315:J318" si="326">SUM(I315,H315)</f>
        <v>3000</v>
      </c>
    </row>
    <row r="316" ht="15.75" customHeight="1" spans="1:10">
      <c r="A316" s="22">
        <v>45034</v>
      </c>
      <c r="B316" s="34" t="s">
        <v>257</v>
      </c>
      <c r="C316" s="33" t="s">
        <v>16</v>
      </c>
      <c r="D316" s="25">
        <v>175</v>
      </c>
      <c r="E316" s="25">
        <v>165</v>
      </c>
      <c r="F316" s="24">
        <v>185</v>
      </c>
      <c r="G316" s="24"/>
      <c r="H316" s="26">
        <f t="shared" si="324"/>
        <v>3500</v>
      </c>
      <c r="I316" s="40" t="str">
        <f t="shared" si="325"/>
        <v>0.00</v>
      </c>
      <c r="J316" s="46">
        <f t="shared" si="326"/>
        <v>3500</v>
      </c>
    </row>
    <row r="317" ht="15.75" customHeight="1" spans="1:10">
      <c r="A317" s="22">
        <v>45034</v>
      </c>
      <c r="B317" s="34" t="s">
        <v>254</v>
      </c>
      <c r="C317" s="33" t="s">
        <v>16</v>
      </c>
      <c r="D317" s="25">
        <v>2700</v>
      </c>
      <c r="E317" s="25">
        <v>11.5</v>
      </c>
      <c r="F317" s="24">
        <v>12.9</v>
      </c>
      <c r="G317" s="24"/>
      <c r="H317" s="26">
        <f t="shared" si="324"/>
        <v>3780</v>
      </c>
      <c r="I317" s="40" t="str">
        <f t="shared" si="325"/>
        <v>0.00</v>
      </c>
      <c r="J317" s="46">
        <f t="shared" si="326"/>
        <v>3780</v>
      </c>
    </row>
    <row r="318" ht="15.75" customHeight="1" spans="1:10">
      <c r="A318" s="22">
        <v>45033</v>
      </c>
      <c r="B318" s="34" t="s">
        <v>258</v>
      </c>
      <c r="C318" s="33" t="s">
        <v>16</v>
      </c>
      <c r="D318" s="25">
        <v>500</v>
      </c>
      <c r="E318" s="25">
        <v>54</v>
      </c>
      <c r="F318" s="24">
        <v>54</v>
      </c>
      <c r="G318" s="24"/>
      <c r="H318" s="26">
        <f t="shared" si="324"/>
        <v>0</v>
      </c>
      <c r="I318" s="40" t="str">
        <f t="shared" si="325"/>
        <v>0.00</v>
      </c>
      <c r="J318" s="46">
        <f t="shared" si="326"/>
        <v>0</v>
      </c>
    </row>
    <row r="319" ht="15.75" customHeight="1" spans="1:10">
      <c r="A319" s="22">
        <v>45033</v>
      </c>
      <c r="B319" s="34" t="s">
        <v>259</v>
      </c>
      <c r="C319" s="33" t="s">
        <v>16</v>
      </c>
      <c r="D319" s="25">
        <v>300</v>
      </c>
      <c r="E319" s="25">
        <v>110</v>
      </c>
      <c r="F319" s="24">
        <v>122</v>
      </c>
      <c r="G319" s="24"/>
      <c r="H319" s="26">
        <f t="shared" ref="H319" si="327">IF(C319="LONG",(F319-E319)*D319,(E319-F319)*D319)</f>
        <v>3600</v>
      </c>
      <c r="I319" s="40" t="str">
        <f t="shared" ref="I319" si="328">IF(G319=0,"0.00",IF(C319="LONG",(G319-F319)*D319,(F319-G319)*D319))</f>
        <v>0.00</v>
      </c>
      <c r="J319" s="46">
        <f t="shared" ref="J319" si="329">SUM(I319,H319)</f>
        <v>3600</v>
      </c>
    </row>
    <row r="320" ht="15.75" customHeight="1" spans="1:10">
      <c r="A320" s="22">
        <v>45029</v>
      </c>
      <c r="B320" s="34" t="s">
        <v>260</v>
      </c>
      <c r="C320" s="33" t="s">
        <v>16</v>
      </c>
      <c r="D320" s="25">
        <v>250</v>
      </c>
      <c r="E320" s="25">
        <v>116</v>
      </c>
      <c r="F320" s="24">
        <v>135</v>
      </c>
      <c r="G320" s="24"/>
      <c r="H320" s="26">
        <f t="shared" ref="H320" si="330">IF(C320="LONG",(F320-E320)*D320,(E320-F320)*D320)</f>
        <v>4750</v>
      </c>
      <c r="I320" s="40" t="str">
        <f t="shared" ref="I320" si="331">IF(G320=0,"0.00",IF(C320="LONG",(G320-F320)*D320,(F320-G320)*D320))</f>
        <v>0.00</v>
      </c>
      <c r="J320" s="46">
        <f t="shared" ref="J320" si="332">SUM(I320,H320)</f>
        <v>4750</v>
      </c>
    </row>
    <row r="321" ht="15.75" customHeight="1" spans="1:10">
      <c r="A321" s="22">
        <v>45028</v>
      </c>
      <c r="B321" s="34" t="s">
        <v>261</v>
      </c>
      <c r="C321" s="33" t="s">
        <v>16</v>
      </c>
      <c r="D321" s="25">
        <v>1800</v>
      </c>
      <c r="E321" s="25">
        <v>19</v>
      </c>
      <c r="F321" s="24">
        <v>21</v>
      </c>
      <c r="G321" s="24"/>
      <c r="H321" s="26">
        <f t="shared" ref="H321:H324" si="333">IF(C321="LONG",(F321-E321)*D321,(E321-F321)*D321)</f>
        <v>3600</v>
      </c>
      <c r="I321" s="40" t="str">
        <f t="shared" ref="I321:I324" si="334">IF(G321=0,"0.00",IF(C321="LONG",(G321-F321)*D321,(F321-G321)*D321))</f>
        <v>0.00</v>
      </c>
      <c r="J321" s="46">
        <f t="shared" ref="J321:J324" si="335">SUM(I321,H321)</f>
        <v>3600</v>
      </c>
    </row>
    <row r="322" ht="15.75" customHeight="1" spans="1:10">
      <c r="A322" s="22">
        <v>45027</v>
      </c>
      <c r="B322" s="34" t="s">
        <v>262</v>
      </c>
      <c r="C322" s="33" t="s">
        <v>16</v>
      </c>
      <c r="D322" s="25">
        <v>1300</v>
      </c>
      <c r="E322" s="25">
        <v>15</v>
      </c>
      <c r="F322" s="24">
        <v>15.8</v>
      </c>
      <c r="G322" s="24"/>
      <c r="H322" s="26">
        <f t="shared" si="333"/>
        <v>1040</v>
      </c>
      <c r="I322" s="40" t="str">
        <f t="shared" si="334"/>
        <v>0.00</v>
      </c>
      <c r="J322" s="46">
        <f t="shared" si="335"/>
        <v>1040</v>
      </c>
    </row>
    <row r="323" ht="15.75" customHeight="1" spans="1:10">
      <c r="A323" s="22">
        <v>45027</v>
      </c>
      <c r="B323" s="34" t="s">
        <v>263</v>
      </c>
      <c r="C323" s="33" t="s">
        <v>16</v>
      </c>
      <c r="D323" s="25">
        <v>150</v>
      </c>
      <c r="E323" s="25">
        <v>220</v>
      </c>
      <c r="F323" s="24">
        <v>185</v>
      </c>
      <c r="G323" s="24"/>
      <c r="H323" s="26">
        <f t="shared" si="333"/>
        <v>-5250</v>
      </c>
      <c r="I323" s="40" t="str">
        <f t="shared" si="334"/>
        <v>0.00</v>
      </c>
      <c r="J323" s="46">
        <f t="shared" si="335"/>
        <v>-5250</v>
      </c>
    </row>
    <row r="324" ht="15.75" customHeight="1" spans="1:10">
      <c r="A324" s="22">
        <v>45027</v>
      </c>
      <c r="B324" s="34" t="s">
        <v>264</v>
      </c>
      <c r="C324" s="33" t="s">
        <v>16</v>
      </c>
      <c r="D324" s="25">
        <v>1425</v>
      </c>
      <c r="E324" s="25">
        <v>15.5</v>
      </c>
      <c r="F324" s="24">
        <v>18</v>
      </c>
      <c r="G324" s="24">
        <v>21</v>
      </c>
      <c r="H324" s="26">
        <f t="shared" si="333"/>
        <v>3562.5</v>
      </c>
      <c r="I324" s="40">
        <f t="shared" si="334"/>
        <v>4275</v>
      </c>
      <c r="J324" s="46">
        <f t="shared" si="335"/>
        <v>7837.5</v>
      </c>
    </row>
    <row r="325" ht="15.75" customHeight="1" spans="1:10">
      <c r="A325" s="22">
        <v>45026</v>
      </c>
      <c r="B325" s="34" t="s">
        <v>265</v>
      </c>
      <c r="C325" s="33" t="s">
        <v>16</v>
      </c>
      <c r="D325" s="25">
        <v>1300</v>
      </c>
      <c r="E325" s="25">
        <v>26</v>
      </c>
      <c r="F325" s="24">
        <v>27.8</v>
      </c>
      <c r="G325" s="24"/>
      <c r="H325" s="26">
        <f t="shared" ref="H325:H326" si="336">IF(C325="LONG",(F325-E325)*D325,(E325-F325)*D325)</f>
        <v>2340</v>
      </c>
      <c r="I325" s="40" t="str">
        <f t="shared" ref="I325:I326" si="337">IF(G325=0,"0.00",IF(C325="LONG",(G325-F325)*D325,(F325-G325)*D325))</f>
        <v>0.00</v>
      </c>
      <c r="J325" s="46">
        <f t="shared" ref="J325:J326" si="338">SUM(I325,H325)</f>
        <v>2340</v>
      </c>
    </row>
    <row r="326" ht="15.75" customHeight="1" spans="1:10">
      <c r="A326" s="22">
        <v>45026</v>
      </c>
      <c r="B326" s="34" t="s">
        <v>266</v>
      </c>
      <c r="C326" s="33" t="s">
        <v>16</v>
      </c>
      <c r="D326" s="25">
        <v>1200</v>
      </c>
      <c r="E326" s="25">
        <v>21.5</v>
      </c>
      <c r="F326" s="24">
        <v>23</v>
      </c>
      <c r="G326" s="24"/>
      <c r="H326" s="26">
        <f t="shared" si="336"/>
        <v>1800</v>
      </c>
      <c r="I326" s="40" t="str">
        <f t="shared" si="337"/>
        <v>0.00</v>
      </c>
      <c r="J326" s="46">
        <f t="shared" si="338"/>
        <v>1800</v>
      </c>
    </row>
    <row r="327" ht="15.75" customHeight="1" spans="1:10">
      <c r="A327" s="22">
        <v>45022</v>
      </c>
      <c r="B327" s="34" t="s">
        <v>267</v>
      </c>
      <c r="C327" s="33" t="s">
        <v>16</v>
      </c>
      <c r="D327" s="25">
        <v>1200</v>
      </c>
      <c r="E327" s="25">
        <v>23</v>
      </c>
      <c r="F327" s="24">
        <v>25.8</v>
      </c>
      <c r="G327" s="24"/>
      <c r="H327" s="26">
        <f t="shared" ref="H327:H329" si="339">IF(C327="LONG",(F327-E327)*D327,(E327-F327)*D327)</f>
        <v>3360</v>
      </c>
      <c r="I327" s="40" t="str">
        <f t="shared" ref="I327:I329" si="340">IF(G327=0,"0.00",IF(C327="LONG",(G327-F327)*D327,(F327-G327)*D327))</f>
        <v>0.00</v>
      </c>
      <c r="J327" s="46">
        <f t="shared" ref="J327:J329" si="341">SUM(I327,H327)</f>
        <v>3360</v>
      </c>
    </row>
    <row r="328" ht="15.75" customHeight="1" spans="1:10">
      <c r="A328" s="22">
        <v>45022</v>
      </c>
      <c r="B328" s="34" t="s">
        <v>268</v>
      </c>
      <c r="C328" s="33" t="s">
        <v>16</v>
      </c>
      <c r="D328" s="25">
        <v>2700</v>
      </c>
      <c r="E328" s="25">
        <v>11.5</v>
      </c>
      <c r="F328" s="24">
        <v>13</v>
      </c>
      <c r="G328" s="24"/>
      <c r="H328" s="26">
        <f t="shared" si="339"/>
        <v>4050</v>
      </c>
      <c r="I328" s="40" t="str">
        <f t="shared" si="340"/>
        <v>0.00</v>
      </c>
      <c r="J328" s="46">
        <f t="shared" si="341"/>
        <v>4050</v>
      </c>
    </row>
    <row r="329" ht="15.75" customHeight="1" spans="1:10">
      <c r="A329" s="22">
        <v>45022</v>
      </c>
      <c r="B329" s="34" t="s">
        <v>256</v>
      </c>
      <c r="C329" s="33" t="s">
        <v>16</v>
      </c>
      <c r="D329" s="25">
        <v>1250</v>
      </c>
      <c r="E329" s="25">
        <v>20</v>
      </c>
      <c r="F329" s="24">
        <v>23</v>
      </c>
      <c r="G329" s="24">
        <v>26</v>
      </c>
      <c r="H329" s="26">
        <f t="shared" si="339"/>
        <v>3750</v>
      </c>
      <c r="I329" s="40">
        <f t="shared" si="340"/>
        <v>3750</v>
      </c>
      <c r="J329" s="46">
        <f t="shared" si="341"/>
        <v>7500</v>
      </c>
    </row>
    <row r="330" ht="15.75" customHeight="1" spans="1:10">
      <c r="A330" s="22">
        <v>45021</v>
      </c>
      <c r="B330" s="34" t="s">
        <v>269</v>
      </c>
      <c r="C330" s="33" t="s">
        <v>16</v>
      </c>
      <c r="D330" s="25">
        <v>3000</v>
      </c>
      <c r="E330" s="25">
        <v>11.1</v>
      </c>
      <c r="F330" s="24">
        <v>11.1</v>
      </c>
      <c r="G330" s="24"/>
      <c r="H330" s="26">
        <f t="shared" ref="H330" si="342">IF(C330="LONG",(F330-E330)*D330,(E330-F330)*D330)</f>
        <v>0</v>
      </c>
      <c r="I330" s="40" t="str">
        <f t="shared" ref="I330" si="343">IF(G330=0,"0.00",IF(C330="LONG",(G330-F330)*D330,(F330-G330)*D330))</f>
        <v>0.00</v>
      </c>
      <c r="J330" s="46">
        <f t="shared" ref="J330" si="344">SUM(I330,H330)</f>
        <v>0</v>
      </c>
    </row>
    <row r="331" ht="15.75" customHeight="1" spans="1:10">
      <c r="A331" s="22">
        <v>45021</v>
      </c>
      <c r="B331" s="34" t="s">
        <v>270</v>
      </c>
      <c r="C331" s="33" t="s">
        <v>16</v>
      </c>
      <c r="D331" s="25">
        <v>150</v>
      </c>
      <c r="E331" s="25">
        <v>150</v>
      </c>
      <c r="F331" s="24">
        <v>169.95</v>
      </c>
      <c r="G331" s="24"/>
      <c r="H331" s="26">
        <f t="shared" ref="H331:H333" si="345">IF(C331="LONG",(F331-E331)*D331,(E331-F331)*D331)</f>
        <v>2992.5</v>
      </c>
      <c r="I331" s="40" t="str">
        <f t="shared" ref="I331:I333" si="346">IF(G331=0,"0.00",IF(C331="LONG",(G331-F331)*D331,(F331-G331)*D331))</f>
        <v>0.00</v>
      </c>
      <c r="J331" s="46">
        <f t="shared" ref="J331:J333" si="347">SUM(I331,H331)</f>
        <v>2992.5</v>
      </c>
    </row>
    <row r="332" ht="15.75" customHeight="1" spans="1:10">
      <c r="A332" s="22">
        <v>45021</v>
      </c>
      <c r="B332" s="34" t="s">
        <v>268</v>
      </c>
      <c r="C332" s="33" t="s">
        <v>16</v>
      </c>
      <c r="D332" s="25">
        <v>2700</v>
      </c>
      <c r="E332" s="25">
        <v>10.8</v>
      </c>
      <c r="F332" s="24">
        <v>10.8</v>
      </c>
      <c r="G332" s="24"/>
      <c r="H332" s="26">
        <f t="shared" si="345"/>
        <v>0</v>
      </c>
      <c r="I332" s="40" t="str">
        <f t="shared" si="346"/>
        <v>0.00</v>
      </c>
      <c r="J332" s="46">
        <f t="shared" si="347"/>
        <v>0</v>
      </c>
    </row>
    <row r="333" ht="15.75" customHeight="1" spans="1:10">
      <c r="A333" s="22">
        <v>45021</v>
      </c>
      <c r="B333" s="34" t="s">
        <v>271</v>
      </c>
      <c r="C333" s="33" t="s">
        <v>16</v>
      </c>
      <c r="D333" s="25">
        <v>150</v>
      </c>
      <c r="E333" s="25">
        <v>138</v>
      </c>
      <c r="F333" s="24">
        <v>145</v>
      </c>
      <c r="G333" s="24"/>
      <c r="H333" s="26">
        <f t="shared" si="345"/>
        <v>1050</v>
      </c>
      <c r="I333" s="40" t="str">
        <f t="shared" si="346"/>
        <v>0.00</v>
      </c>
      <c r="J333" s="46">
        <f t="shared" si="347"/>
        <v>1050</v>
      </c>
    </row>
    <row r="334" ht="15.75" customHeight="1" spans="1:10">
      <c r="A334" s="22">
        <v>45019</v>
      </c>
      <c r="B334" s="34" t="s">
        <v>272</v>
      </c>
      <c r="C334" s="33" t="s">
        <v>16</v>
      </c>
      <c r="D334" s="25">
        <v>1800</v>
      </c>
      <c r="E334" s="25">
        <v>21.5</v>
      </c>
      <c r="F334" s="24">
        <v>24</v>
      </c>
      <c r="G334" s="24"/>
      <c r="H334" s="26">
        <f t="shared" ref="H334" si="348">IF(C334="LONG",(F334-E334)*D334,(E334-F334)*D334)</f>
        <v>4500</v>
      </c>
      <c r="I334" s="40" t="str">
        <f t="shared" ref="I334" si="349">IF(G334=0,"0.00",IF(C334="LONG",(G334-F334)*D334,(F334-G334)*D334))</f>
        <v>0.00</v>
      </c>
      <c r="J334" s="46">
        <f t="shared" ref="J334" si="350">SUM(I334,H334)</f>
        <v>4500</v>
      </c>
    </row>
    <row r="335" ht="15.75" customHeight="1" spans="1:10">
      <c r="A335" s="22">
        <v>45016</v>
      </c>
      <c r="B335" s="34" t="s">
        <v>273</v>
      </c>
      <c r="C335" s="33" t="s">
        <v>16</v>
      </c>
      <c r="D335" s="25">
        <v>1800</v>
      </c>
      <c r="E335" s="25">
        <v>11</v>
      </c>
      <c r="F335" s="24">
        <v>12.4</v>
      </c>
      <c r="G335" s="24"/>
      <c r="H335" s="26">
        <f t="shared" ref="H335:H338" si="351">IF(C335="LONG",(F335-E335)*D335,(E335-F335)*D335)</f>
        <v>2520</v>
      </c>
      <c r="I335" s="40" t="str">
        <f t="shared" ref="I335:I338" si="352">IF(G335=0,"0.00",IF(C335="LONG",(G335-F335)*D335,(F335-G335)*D335))</f>
        <v>0.00</v>
      </c>
      <c r="J335" s="46">
        <f t="shared" ref="J335:J338" si="353">SUM(I335,H335)</f>
        <v>2520</v>
      </c>
    </row>
    <row r="336" ht="15.75" customHeight="1" spans="1:10">
      <c r="A336" s="22">
        <v>45016</v>
      </c>
      <c r="B336" s="34" t="s">
        <v>274</v>
      </c>
      <c r="C336" s="33" t="s">
        <v>16</v>
      </c>
      <c r="D336" s="25">
        <v>5850</v>
      </c>
      <c r="E336" s="25">
        <v>7.6</v>
      </c>
      <c r="F336" s="24">
        <v>8.5</v>
      </c>
      <c r="G336" s="24"/>
      <c r="H336" s="26">
        <f t="shared" si="351"/>
        <v>5265</v>
      </c>
      <c r="I336" s="40" t="str">
        <f t="shared" si="352"/>
        <v>0.00</v>
      </c>
      <c r="J336" s="46">
        <f t="shared" si="353"/>
        <v>5265</v>
      </c>
    </row>
    <row r="337" ht="15.75" customHeight="1" spans="1:10">
      <c r="A337" s="22">
        <v>45016</v>
      </c>
      <c r="B337" s="34" t="s">
        <v>244</v>
      </c>
      <c r="C337" s="33" t="s">
        <v>16</v>
      </c>
      <c r="D337" s="25">
        <v>175</v>
      </c>
      <c r="E337" s="25">
        <v>142</v>
      </c>
      <c r="F337" s="24">
        <v>155</v>
      </c>
      <c r="G337" s="24"/>
      <c r="H337" s="26">
        <f t="shared" si="351"/>
        <v>2275</v>
      </c>
      <c r="I337" s="40" t="str">
        <f t="shared" si="352"/>
        <v>0.00</v>
      </c>
      <c r="J337" s="46">
        <f t="shared" si="353"/>
        <v>2275</v>
      </c>
    </row>
    <row r="338" ht="15.75" customHeight="1" spans="1:10">
      <c r="A338" s="22">
        <v>45014</v>
      </c>
      <c r="B338" s="34" t="s">
        <v>275</v>
      </c>
      <c r="C338" s="33" t="s">
        <v>16</v>
      </c>
      <c r="D338" s="25">
        <v>3000</v>
      </c>
      <c r="E338" s="25">
        <v>10</v>
      </c>
      <c r="F338" s="24">
        <v>10</v>
      </c>
      <c r="G338" s="24"/>
      <c r="H338" s="26">
        <f t="shared" si="351"/>
        <v>0</v>
      </c>
      <c r="I338" s="40" t="str">
        <f t="shared" si="352"/>
        <v>0.00</v>
      </c>
      <c r="J338" s="46">
        <f t="shared" si="353"/>
        <v>0</v>
      </c>
    </row>
    <row r="339" ht="15.75" customHeight="1" spans="1:10">
      <c r="A339" s="22">
        <v>45014</v>
      </c>
      <c r="B339" s="34" t="s">
        <v>276</v>
      </c>
      <c r="C339" s="33" t="s">
        <v>16</v>
      </c>
      <c r="D339" s="25">
        <v>250</v>
      </c>
      <c r="E339" s="25">
        <v>172</v>
      </c>
      <c r="F339" s="24">
        <v>190</v>
      </c>
      <c r="G339" s="24">
        <v>210</v>
      </c>
      <c r="H339" s="26">
        <f t="shared" ref="H339" si="354">IF(C339="LONG",(F339-E339)*D339,(E339-F339)*D339)</f>
        <v>4500</v>
      </c>
      <c r="I339" s="40">
        <f t="shared" ref="I339" si="355">IF(G339=0,"0.00",IF(C339="LONG",(G339-F339)*D339,(F339-G339)*D339))</f>
        <v>5000</v>
      </c>
      <c r="J339" s="46">
        <f t="shared" ref="J339" si="356">SUM(I339,H339)</f>
        <v>9500</v>
      </c>
    </row>
    <row r="340" ht="15.75" customHeight="1" spans="1:10">
      <c r="A340" s="22">
        <v>45013</v>
      </c>
      <c r="B340" s="34" t="s">
        <v>277</v>
      </c>
      <c r="C340" s="33" t="s">
        <v>16</v>
      </c>
      <c r="D340" s="25">
        <v>1200</v>
      </c>
      <c r="E340" s="25">
        <v>32</v>
      </c>
      <c r="F340" s="24">
        <v>34.1</v>
      </c>
      <c r="G340" s="24"/>
      <c r="H340" s="26">
        <f t="shared" ref="H340:H343" si="357">IF(C340="LONG",(F340-E340)*D340,(E340-F340)*D340)</f>
        <v>2520</v>
      </c>
      <c r="I340" s="40" t="str">
        <f t="shared" ref="I340:I343" si="358">IF(G340=0,"0.00",IF(C340="LONG",(G340-F340)*D340,(F340-G340)*D340))</f>
        <v>0.00</v>
      </c>
      <c r="J340" s="46">
        <f t="shared" ref="J340:J343" si="359">SUM(I340,H340)</f>
        <v>2520</v>
      </c>
    </row>
    <row r="341" ht="15.75" customHeight="1" spans="1:10">
      <c r="A341" s="22">
        <v>45013</v>
      </c>
      <c r="B341" s="34" t="s">
        <v>278</v>
      </c>
      <c r="C341" s="33" t="s">
        <v>16</v>
      </c>
      <c r="D341" s="25">
        <v>250</v>
      </c>
      <c r="E341" s="25">
        <v>155</v>
      </c>
      <c r="F341" s="24">
        <v>175</v>
      </c>
      <c r="G341" s="24">
        <v>200</v>
      </c>
      <c r="H341" s="26">
        <f t="shared" si="357"/>
        <v>5000</v>
      </c>
      <c r="I341" s="40">
        <f t="shared" si="358"/>
        <v>6250</v>
      </c>
      <c r="J341" s="46">
        <f t="shared" si="359"/>
        <v>11250</v>
      </c>
    </row>
    <row r="342" ht="15.75" customHeight="1" spans="1:10">
      <c r="A342" s="22">
        <v>45013</v>
      </c>
      <c r="B342" s="34" t="s">
        <v>272</v>
      </c>
      <c r="C342" s="33" t="s">
        <v>16</v>
      </c>
      <c r="D342" s="25">
        <v>1800</v>
      </c>
      <c r="E342" s="25">
        <v>20.5</v>
      </c>
      <c r="F342" s="24">
        <v>17.5</v>
      </c>
      <c r="G342" s="24"/>
      <c r="H342" s="26">
        <f t="shared" si="357"/>
        <v>-5400</v>
      </c>
      <c r="I342" s="40" t="str">
        <f t="shared" si="358"/>
        <v>0.00</v>
      </c>
      <c r="J342" s="46">
        <f t="shared" si="359"/>
        <v>-5400</v>
      </c>
    </row>
    <row r="343" ht="15.75" customHeight="1" spans="1:10">
      <c r="A343" s="22">
        <v>45012</v>
      </c>
      <c r="B343" s="34" t="s">
        <v>279</v>
      </c>
      <c r="C343" s="33" t="s">
        <v>16</v>
      </c>
      <c r="D343" s="25">
        <v>1425</v>
      </c>
      <c r="E343" s="25">
        <v>16</v>
      </c>
      <c r="F343" s="24">
        <v>18.5</v>
      </c>
      <c r="G343" s="24">
        <v>21</v>
      </c>
      <c r="H343" s="26">
        <f t="shared" si="357"/>
        <v>3562.5</v>
      </c>
      <c r="I343" s="40">
        <f t="shared" si="358"/>
        <v>3562.5</v>
      </c>
      <c r="J343" s="46">
        <f t="shared" si="359"/>
        <v>7125</v>
      </c>
    </row>
    <row r="344" ht="15.75" customHeight="1" spans="1:10">
      <c r="A344" s="22">
        <v>45009</v>
      </c>
      <c r="B344" s="34" t="s">
        <v>280</v>
      </c>
      <c r="C344" s="33" t="s">
        <v>16</v>
      </c>
      <c r="D344" s="25">
        <v>1800</v>
      </c>
      <c r="E344" s="25">
        <v>21.2</v>
      </c>
      <c r="F344" s="24">
        <v>21.2</v>
      </c>
      <c r="G344" s="24"/>
      <c r="H344" s="26">
        <f t="shared" ref="H344:H346" si="360">IF(C344="LONG",(F344-E344)*D344,(E344-F344)*D344)</f>
        <v>0</v>
      </c>
      <c r="I344" s="40" t="str">
        <f t="shared" ref="I344:I346" si="361">IF(G344=0,"0.00",IF(C344="LONG",(G344-F344)*D344,(F344-G344)*D344))</f>
        <v>0.00</v>
      </c>
      <c r="J344" s="46">
        <f t="shared" ref="J344:J346" si="362">SUM(I344,H344)</f>
        <v>0</v>
      </c>
    </row>
    <row r="345" ht="15.75" customHeight="1" spans="1:10">
      <c r="A345" s="22">
        <v>45009</v>
      </c>
      <c r="B345" s="34" t="s">
        <v>281</v>
      </c>
      <c r="C345" s="33" t="s">
        <v>16</v>
      </c>
      <c r="D345" s="25">
        <v>1800</v>
      </c>
      <c r="E345" s="25">
        <v>15.5</v>
      </c>
      <c r="F345" s="24">
        <v>15.5</v>
      </c>
      <c r="G345" s="24"/>
      <c r="H345" s="26">
        <f t="shared" si="360"/>
        <v>0</v>
      </c>
      <c r="I345" s="40" t="str">
        <f t="shared" si="361"/>
        <v>0.00</v>
      </c>
      <c r="J345" s="46">
        <f t="shared" si="362"/>
        <v>0</v>
      </c>
    </row>
    <row r="346" ht="15.75" customHeight="1" spans="1:10">
      <c r="A346" s="22">
        <v>45008</v>
      </c>
      <c r="B346" s="34" t="s">
        <v>282</v>
      </c>
      <c r="C346" s="33" t="s">
        <v>16</v>
      </c>
      <c r="D346" s="25">
        <v>2700</v>
      </c>
      <c r="E346" s="25">
        <v>10</v>
      </c>
      <c r="F346" s="24">
        <v>10.5</v>
      </c>
      <c r="G346" s="24"/>
      <c r="H346" s="26">
        <f t="shared" si="360"/>
        <v>1350</v>
      </c>
      <c r="I346" s="40" t="str">
        <f t="shared" si="361"/>
        <v>0.00</v>
      </c>
      <c r="J346" s="46">
        <f t="shared" si="362"/>
        <v>1350</v>
      </c>
    </row>
    <row r="347" ht="15.75" customHeight="1" spans="1:10">
      <c r="A347" s="22">
        <v>45008</v>
      </c>
      <c r="B347" s="34" t="s">
        <v>269</v>
      </c>
      <c r="C347" s="33" t="s">
        <v>16</v>
      </c>
      <c r="D347" s="25">
        <v>3000</v>
      </c>
      <c r="E347" s="25">
        <v>10.1</v>
      </c>
      <c r="F347" s="24">
        <v>8.5</v>
      </c>
      <c r="G347" s="24"/>
      <c r="H347" s="26">
        <f t="shared" ref="H347:H349" si="363">IF(C347="LONG",(F347-E347)*D347,(E347-F347)*D347)</f>
        <v>-4800</v>
      </c>
      <c r="I347" s="40" t="str">
        <f t="shared" ref="I347:I349" si="364">IF(G347=0,"0.00",IF(C347="LONG",(G347-F347)*D347,(F347-G347)*D347))</f>
        <v>0.00</v>
      </c>
      <c r="J347" s="46">
        <f t="shared" ref="J347:J349" si="365">SUM(I347,H347)</f>
        <v>-4800</v>
      </c>
    </row>
    <row r="348" ht="15.75" customHeight="1" spans="1:10">
      <c r="A348" s="22">
        <v>45007</v>
      </c>
      <c r="B348" s="34" t="s">
        <v>283</v>
      </c>
      <c r="C348" s="33" t="s">
        <v>16</v>
      </c>
      <c r="D348" s="25">
        <v>3000</v>
      </c>
      <c r="E348" s="25">
        <v>12</v>
      </c>
      <c r="F348" s="24">
        <v>13.5</v>
      </c>
      <c r="G348" s="24"/>
      <c r="H348" s="26">
        <f t="shared" si="363"/>
        <v>4500</v>
      </c>
      <c r="I348" s="40" t="str">
        <f t="shared" si="364"/>
        <v>0.00</v>
      </c>
      <c r="J348" s="46">
        <f t="shared" si="365"/>
        <v>4500</v>
      </c>
    </row>
    <row r="349" ht="15.75" customHeight="1" spans="1:10">
      <c r="A349" s="22">
        <v>45007</v>
      </c>
      <c r="B349" s="34" t="s">
        <v>284</v>
      </c>
      <c r="C349" s="33" t="s">
        <v>16</v>
      </c>
      <c r="D349" s="25">
        <v>2700</v>
      </c>
      <c r="E349" s="25">
        <v>7</v>
      </c>
      <c r="F349" s="24">
        <v>7</v>
      </c>
      <c r="G349" s="24"/>
      <c r="H349" s="26">
        <f t="shared" si="363"/>
        <v>0</v>
      </c>
      <c r="I349" s="40" t="str">
        <f t="shared" si="364"/>
        <v>0.00</v>
      </c>
      <c r="J349" s="46">
        <f t="shared" si="365"/>
        <v>0</v>
      </c>
    </row>
    <row r="350" ht="15.75" customHeight="1" spans="1:10">
      <c r="A350" s="22">
        <v>45006</v>
      </c>
      <c r="B350" s="34" t="s">
        <v>285</v>
      </c>
      <c r="C350" s="33" t="s">
        <v>16</v>
      </c>
      <c r="D350" s="25">
        <v>1250</v>
      </c>
      <c r="E350" s="25">
        <v>23</v>
      </c>
      <c r="F350" s="24">
        <v>25.5</v>
      </c>
      <c r="G350" s="24"/>
      <c r="H350" s="26">
        <f t="shared" ref="H350" si="366">IF(C350="LONG",(F350-E350)*D350,(E350-F350)*D350)</f>
        <v>3125</v>
      </c>
      <c r="I350" s="40" t="str">
        <f t="shared" ref="I350" si="367">IF(G350=0,"0.00",IF(C350="LONG",(G350-F350)*D350,(F350-G350)*D350))</f>
        <v>0.00</v>
      </c>
      <c r="J350" s="46">
        <f t="shared" ref="J350" si="368">SUM(I350,H350)</f>
        <v>3125</v>
      </c>
    </row>
    <row r="351" ht="15.75" customHeight="1" spans="1:10">
      <c r="A351" s="22">
        <v>45005</v>
      </c>
      <c r="B351" s="34" t="s">
        <v>286</v>
      </c>
      <c r="C351" s="33" t="s">
        <v>16</v>
      </c>
      <c r="D351" s="25">
        <v>3000</v>
      </c>
      <c r="E351" s="25">
        <v>9</v>
      </c>
      <c r="F351" s="24">
        <v>10.5</v>
      </c>
      <c r="G351" s="24"/>
      <c r="H351" s="26">
        <f t="shared" ref="H351:H352" si="369">IF(C351="LONG",(F351-E351)*D351,(E351-F351)*D351)</f>
        <v>4500</v>
      </c>
      <c r="I351" s="40" t="str">
        <f t="shared" ref="I351:I352" si="370">IF(G351=0,"0.00",IF(C351="LONG",(G351-F351)*D351,(F351-G351)*D351))</f>
        <v>0.00</v>
      </c>
      <c r="J351" s="46">
        <f t="shared" ref="J351:J352" si="371">SUM(I351,H351)</f>
        <v>4500</v>
      </c>
    </row>
    <row r="352" ht="15.75" customHeight="1" spans="1:10">
      <c r="A352" s="22">
        <v>45005</v>
      </c>
      <c r="B352" s="34" t="s">
        <v>277</v>
      </c>
      <c r="C352" s="33" t="s">
        <v>16</v>
      </c>
      <c r="D352" s="25">
        <v>1200</v>
      </c>
      <c r="E352" s="25">
        <v>24</v>
      </c>
      <c r="F352" s="24">
        <v>27</v>
      </c>
      <c r="G352" s="24"/>
      <c r="H352" s="26">
        <f t="shared" si="369"/>
        <v>3600</v>
      </c>
      <c r="I352" s="40" t="str">
        <f t="shared" si="370"/>
        <v>0.00</v>
      </c>
      <c r="J352" s="46">
        <f t="shared" si="371"/>
        <v>3600</v>
      </c>
    </row>
    <row r="353" ht="15.75" customHeight="1" spans="1:10">
      <c r="A353" s="22">
        <v>45002</v>
      </c>
      <c r="B353" s="34" t="s">
        <v>287</v>
      </c>
      <c r="C353" s="33" t="s">
        <v>16</v>
      </c>
      <c r="D353" s="25">
        <v>150</v>
      </c>
      <c r="E353" s="25">
        <v>150</v>
      </c>
      <c r="F353" s="24">
        <v>179</v>
      </c>
      <c r="G353" s="24"/>
      <c r="H353" s="26">
        <f t="shared" ref="H353:H355" si="372">IF(C353="LONG",(F353-E353)*D353,(E353-F353)*D353)</f>
        <v>4350</v>
      </c>
      <c r="I353" s="40" t="str">
        <f t="shared" ref="I353:I355" si="373">IF(G353=0,"0.00",IF(C353="LONG",(G353-F353)*D353,(F353-G353)*D353))</f>
        <v>0.00</v>
      </c>
      <c r="J353" s="46">
        <f t="shared" ref="J353:J355" si="374">SUM(I353,H353)</f>
        <v>4350</v>
      </c>
    </row>
    <row r="354" ht="15.75" customHeight="1" spans="1:10">
      <c r="A354" s="22">
        <v>45002</v>
      </c>
      <c r="B354" s="34" t="s">
        <v>288</v>
      </c>
      <c r="C354" s="33" t="s">
        <v>16</v>
      </c>
      <c r="D354" s="25">
        <v>375</v>
      </c>
      <c r="E354" s="25">
        <v>81</v>
      </c>
      <c r="F354" s="24">
        <v>90</v>
      </c>
      <c r="G354" s="24"/>
      <c r="H354" s="26">
        <f t="shared" si="372"/>
        <v>3375</v>
      </c>
      <c r="I354" s="40" t="str">
        <f t="shared" si="373"/>
        <v>0.00</v>
      </c>
      <c r="J354" s="46">
        <f t="shared" si="374"/>
        <v>3375</v>
      </c>
    </row>
    <row r="355" ht="15.75" customHeight="1" spans="1:10">
      <c r="A355" s="22">
        <v>45002</v>
      </c>
      <c r="B355" s="34" t="s">
        <v>273</v>
      </c>
      <c r="C355" s="33" t="s">
        <v>16</v>
      </c>
      <c r="D355" s="25">
        <v>2700</v>
      </c>
      <c r="E355" s="25">
        <v>14</v>
      </c>
      <c r="F355" s="24">
        <v>16</v>
      </c>
      <c r="G355" s="24"/>
      <c r="H355" s="26">
        <f t="shared" si="372"/>
        <v>5400</v>
      </c>
      <c r="I355" s="40" t="str">
        <f t="shared" si="373"/>
        <v>0.00</v>
      </c>
      <c r="J355" s="46">
        <f t="shared" si="374"/>
        <v>5400</v>
      </c>
    </row>
    <row r="356" ht="15.75" customHeight="1" spans="1:10">
      <c r="A356" s="22">
        <v>45001</v>
      </c>
      <c r="B356" s="34" t="s">
        <v>288</v>
      </c>
      <c r="C356" s="33" t="s">
        <v>16</v>
      </c>
      <c r="D356" s="25">
        <v>375</v>
      </c>
      <c r="E356" s="25">
        <v>82.5</v>
      </c>
      <c r="F356" s="24">
        <v>90</v>
      </c>
      <c r="G356" s="24"/>
      <c r="H356" s="26">
        <f t="shared" ref="H356:H357" si="375">IF(C356="LONG",(F356-E356)*D356,(E356-F356)*D356)</f>
        <v>2812.5</v>
      </c>
      <c r="I356" s="40" t="str">
        <f t="shared" ref="I356:I357" si="376">IF(G356=0,"0.00",IF(C356="LONG",(G356-F356)*D356,(F356-G356)*D356))</f>
        <v>0.00</v>
      </c>
      <c r="J356" s="46">
        <f t="shared" ref="J356:J357" si="377">SUM(I356,H356)</f>
        <v>2812.5</v>
      </c>
    </row>
    <row r="357" ht="15.75" customHeight="1" spans="1:10">
      <c r="A357" s="22">
        <v>45001</v>
      </c>
      <c r="B357" s="34" t="s">
        <v>272</v>
      </c>
      <c r="C357" s="33" t="s">
        <v>16</v>
      </c>
      <c r="D357" s="25">
        <v>1800</v>
      </c>
      <c r="E357" s="25">
        <v>18.5</v>
      </c>
      <c r="F357" s="24">
        <v>20.5</v>
      </c>
      <c r="G357" s="24">
        <v>23</v>
      </c>
      <c r="H357" s="26">
        <f t="shared" si="375"/>
        <v>3600</v>
      </c>
      <c r="I357" s="40">
        <f t="shared" si="376"/>
        <v>4500</v>
      </c>
      <c r="J357" s="46">
        <f t="shared" si="377"/>
        <v>8100</v>
      </c>
    </row>
    <row r="358" ht="15.75" customHeight="1" spans="1:10">
      <c r="A358" s="22">
        <v>45000</v>
      </c>
      <c r="B358" s="34" t="s">
        <v>289</v>
      </c>
      <c r="C358" s="33" t="s">
        <v>16</v>
      </c>
      <c r="D358" s="25">
        <v>250</v>
      </c>
      <c r="E358" s="25">
        <v>165</v>
      </c>
      <c r="F358" s="24">
        <v>180</v>
      </c>
      <c r="G358" s="24">
        <v>200</v>
      </c>
      <c r="H358" s="26">
        <f t="shared" ref="H358:H361" si="378">IF(C358="LONG",(F358-E358)*D358,(E358-F358)*D358)</f>
        <v>3750</v>
      </c>
      <c r="I358" s="40">
        <f t="shared" ref="I358:I361" si="379">IF(G358=0,"0.00",IF(C358="LONG",(G358-F358)*D358,(F358-G358)*D358))</f>
        <v>5000</v>
      </c>
      <c r="J358" s="46">
        <f t="shared" ref="J358:J361" si="380">SUM(I358,H358)</f>
        <v>8750</v>
      </c>
    </row>
    <row r="359" ht="15.75" customHeight="1" spans="1:10">
      <c r="A359" s="22">
        <v>45000</v>
      </c>
      <c r="B359" s="34" t="s">
        <v>290</v>
      </c>
      <c r="C359" s="33" t="s">
        <v>16</v>
      </c>
      <c r="D359" s="25">
        <v>407</v>
      </c>
      <c r="E359" s="25">
        <v>88</v>
      </c>
      <c r="F359" s="24">
        <v>78</v>
      </c>
      <c r="G359" s="24"/>
      <c r="H359" s="26">
        <f t="shared" si="378"/>
        <v>-4070</v>
      </c>
      <c r="I359" s="40" t="str">
        <f t="shared" si="379"/>
        <v>0.00</v>
      </c>
      <c r="J359" s="46">
        <f t="shared" si="380"/>
        <v>-4070</v>
      </c>
    </row>
    <row r="360" ht="15.75" customHeight="1" spans="1:10">
      <c r="A360" s="22">
        <v>45000</v>
      </c>
      <c r="B360" s="34" t="s">
        <v>291</v>
      </c>
      <c r="C360" s="33" t="s">
        <v>16</v>
      </c>
      <c r="D360" s="25">
        <v>1800</v>
      </c>
      <c r="E360" s="25">
        <v>20</v>
      </c>
      <c r="F360" s="24">
        <v>22</v>
      </c>
      <c r="G360" s="24"/>
      <c r="H360" s="26">
        <f t="shared" si="378"/>
        <v>3600</v>
      </c>
      <c r="I360" s="40" t="str">
        <f t="shared" si="379"/>
        <v>0.00</v>
      </c>
      <c r="J360" s="46">
        <f t="shared" si="380"/>
        <v>3600</v>
      </c>
    </row>
    <row r="361" ht="15.75" customHeight="1" spans="1:10">
      <c r="A361" s="22">
        <v>44999</v>
      </c>
      <c r="B361" s="34" t="s">
        <v>292</v>
      </c>
      <c r="C361" s="33" t="s">
        <v>16</v>
      </c>
      <c r="D361" s="25">
        <v>3000</v>
      </c>
      <c r="E361" s="25">
        <v>9.5</v>
      </c>
      <c r="F361" s="24">
        <v>8.2</v>
      </c>
      <c r="G361" s="24"/>
      <c r="H361" s="26">
        <f t="shared" si="378"/>
        <v>-3900</v>
      </c>
      <c r="I361" s="40" t="str">
        <f t="shared" si="379"/>
        <v>0.00</v>
      </c>
      <c r="J361" s="46">
        <f t="shared" si="380"/>
        <v>-3900</v>
      </c>
    </row>
    <row r="362" ht="15.75" customHeight="1" spans="1:10">
      <c r="A362" s="22">
        <v>44999</v>
      </c>
      <c r="B362" s="34" t="s">
        <v>293</v>
      </c>
      <c r="C362" s="33" t="s">
        <v>16</v>
      </c>
      <c r="D362" s="25">
        <v>2700</v>
      </c>
      <c r="E362" s="25">
        <v>10.4</v>
      </c>
      <c r="F362" s="24">
        <v>11.5</v>
      </c>
      <c r="G362" s="24"/>
      <c r="H362" s="26">
        <f t="shared" ref="H362" si="381">IF(C362="LONG",(F362-E362)*D362,(E362-F362)*D362)</f>
        <v>2970</v>
      </c>
      <c r="I362" s="40" t="str">
        <f t="shared" ref="I362" si="382">IF(G362=0,"0.00",IF(C362="LONG",(G362-F362)*D362,(F362-G362)*D362))</f>
        <v>0.00</v>
      </c>
      <c r="J362" s="46">
        <f t="shared" ref="J362" si="383">SUM(I362,H362)</f>
        <v>2970</v>
      </c>
    </row>
    <row r="363" ht="15.75" customHeight="1" spans="1:10">
      <c r="A363" s="22">
        <v>44998</v>
      </c>
      <c r="B363" s="34" t="s">
        <v>294</v>
      </c>
      <c r="C363" s="33" t="s">
        <v>16</v>
      </c>
      <c r="D363" s="25">
        <v>1200</v>
      </c>
      <c r="E363" s="25">
        <v>24</v>
      </c>
      <c r="F363" s="24">
        <v>26.5</v>
      </c>
      <c r="G363" s="24"/>
      <c r="H363" s="26">
        <f t="shared" ref="H363:H368" si="384">IF(C363="LONG",(F363-E363)*D363,(E363-F363)*D363)</f>
        <v>3000</v>
      </c>
      <c r="I363" s="40" t="str">
        <f t="shared" ref="I363:I367" si="385">IF(G363=0,"0.00",IF(C363="LONG",(G363-F363)*D363,(F363-G363)*D363))</f>
        <v>0.00</v>
      </c>
      <c r="J363" s="46">
        <f t="shared" ref="J363:J367" si="386">SUM(I363,H363)</f>
        <v>3000</v>
      </c>
    </row>
    <row r="364" ht="15.75" customHeight="1" spans="1:10">
      <c r="A364" s="22">
        <v>44998</v>
      </c>
      <c r="B364" s="34" t="s">
        <v>295</v>
      </c>
      <c r="C364" s="33" t="s">
        <v>16</v>
      </c>
      <c r="D364" s="25">
        <v>125</v>
      </c>
      <c r="E364" s="25">
        <v>135</v>
      </c>
      <c r="F364" s="24">
        <v>155</v>
      </c>
      <c r="G364" s="24"/>
      <c r="H364" s="26">
        <f t="shared" si="384"/>
        <v>2500</v>
      </c>
      <c r="I364" s="40" t="str">
        <f t="shared" si="385"/>
        <v>0.00</v>
      </c>
      <c r="J364" s="46">
        <f t="shared" si="386"/>
        <v>2500</v>
      </c>
    </row>
    <row r="365" ht="15.75" customHeight="1" spans="1:10">
      <c r="A365" s="22">
        <v>44995</v>
      </c>
      <c r="B365" s="34" t="s">
        <v>282</v>
      </c>
      <c r="C365" s="33" t="s">
        <v>16</v>
      </c>
      <c r="D365" s="25">
        <v>2700</v>
      </c>
      <c r="E365" s="25">
        <v>9</v>
      </c>
      <c r="F365" s="24">
        <v>10.3</v>
      </c>
      <c r="G365" s="24"/>
      <c r="H365" s="26">
        <f t="shared" si="384"/>
        <v>3510</v>
      </c>
      <c r="I365" s="40" t="str">
        <f t="shared" si="385"/>
        <v>0.00</v>
      </c>
      <c r="J365" s="46">
        <f t="shared" si="386"/>
        <v>3510</v>
      </c>
    </row>
    <row r="366" ht="15.75" customHeight="1" spans="1:10">
      <c r="A366" s="22">
        <v>44995</v>
      </c>
      <c r="B366" s="34" t="s">
        <v>296</v>
      </c>
      <c r="C366" s="33" t="s">
        <v>16</v>
      </c>
      <c r="D366" s="25">
        <v>2700</v>
      </c>
      <c r="E366" s="25">
        <v>12.5</v>
      </c>
      <c r="F366" s="24">
        <v>13.85</v>
      </c>
      <c r="G366" s="24"/>
      <c r="H366" s="26">
        <f t="shared" si="384"/>
        <v>3645</v>
      </c>
      <c r="I366" s="40" t="str">
        <f t="shared" si="385"/>
        <v>0.00</v>
      </c>
      <c r="J366" s="46">
        <f t="shared" si="386"/>
        <v>3645</v>
      </c>
    </row>
    <row r="367" ht="15.75" customHeight="1" spans="1:10">
      <c r="A367" s="22">
        <v>44994</v>
      </c>
      <c r="B367" s="34" t="s">
        <v>297</v>
      </c>
      <c r="C367" s="33" t="s">
        <v>16</v>
      </c>
      <c r="D367" s="25">
        <v>1200</v>
      </c>
      <c r="E367" s="25">
        <v>24.5</v>
      </c>
      <c r="F367" s="24">
        <v>21</v>
      </c>
      <c r="G367" s="24"/>
      <c r="H367" s="26">
        <f t="shared" si="384"/>
        <v>-4200</v>
      </c>
      <c r="I367" s="40" t="str">
        <f t="shared" si="385"/>
        <v>0.00</v>
      </c>
      <c r="J367" s="46">
        <f t="shared" si="386"/>
        <v>-4200</v>
      </c>
    </row>
    <row r="368" ht="15.75" customHeight="1" spans="1:10">
      <c r="A368" s="22">
        <v>44994</v>
      </c>
      <c r="B368" s="34" t="s">
        <v>225</v>
      </c>
      <c r="C368" s="33" t="s">
        <v>16</v>
      </c>
      <c r="D368" s="25">
        <v>2700</v>
      </c>
      <c r="E368" s="25">
        <v>17</v>
      </c>
      <c r="F368" s="24">
        <v>17</v>
      </c>
      <c r="G368" s="24"/>
      <c r="H368" s="26">
        <f t="shared" si="384"/>
        <v>0</v>
      </c>
      <c r="I368" s="40" t="str">
        <f t="shared" ref="I368:I369" si="387">IF(G368=0,"0.00",IF(C368="LONG",(G368-F368)*D368,(F368-G368)*D368))</f>
        <v>0.00</v>
      </c>
      <c r="J368" s="46">
        <f t="shared" ref="J368:J369" si="388">SUM(I368,H368)</f>
        <v>0</v>
      </c>
    </row>
    <row r="369" ht="15.75" customHeight="1" spans="1:10">
      <c r="A369" s="22">
        <v>44994</v>
      </c>
      <c r="B369" s="34" t="s">
        <v>298</v>
      </c>
      <c r="C369" s="33" t="s">
        <v>16</v>
      </c>
      <c r="D369" s="25">
        <v>150</v>
      </c>
      <c r="E369" s="25">
        <v>150</v>
      </c>
      <c r="F369" s="24">
        <v>125</v>
      </c>
      <c r="G369" s="24"/>
      <c r="H369" s="26">
        <f t="shared" ref="H369" si="389">IF(C369="LONG",(F369-E369)*D369,(E369-F369)*D369)</f>
        <v>-3750</v>
      </c>
      <c r="I369" s="40" t="str">
        <f t="shared" si="387"/>
        <v>0.00</v>
      </c>
      <c r="J369" s="46">
        <f t="shared" si="388"/>
        <v>-3750</v>
      </c>
    </row>
    <row r="370" ht="15.75" customHeight="1" spans="1:10">
      <c r="A370" s="22">
        <v>44991</v>
      </c>
      <c r="B370" s="34" t="s">
        <v>297</v>
      </c>
      <c r="C370" s="33" t="s">
        <v>16</v>
      </c>
      <c r="D370" s="25">
        <v>1200</v>
      </c>
      <c r="E370" s="25">
        <v>19</v>
      </c>
      <c r="F370" s="24">
        <v>21.5</v>
      </c>
      <c r="G370" s="24"/>
      <c r="H370" s="26">
        <f t="shared" ref="H370:H374" si="390">IF(C370="LONG",(F370-E370)*D370,(E370-F370)*D370)</f>
        <v>3000</v>
      </c>
      <c r="I370" s="40" t="str">
        <f t="shared" ref="I370:I374" si="391">IF(G370=0,"0.00",IF(C370="LONG",(G370-F370)*D370,(F370-G370)*D370))</f>
        <v>0.00</v>
      </c>
      <c r="J370" s="46">
        <f t="shared" ref="J370:J374" si="392">SUM(I370,H370)</f>
        <v>3000</v>
      </c>
    </row>
    <row r="371" ht="15.75" customHeight="1" spans="1:10">
      <c r="A371" s="22">
        <v>44991</v>
      </c>
      <c r="B371" s="34" t="s">
        <v>299</v>
      </c>
      <c r="C371" s="33" t="s">
        <v>16</v>
      </c>
      <c r="D371" s="25">
        <v>1800</v>
      </c>
      <c r="E371" s="25">
        <v>21.5</v>
      </c>
      <c r="F371" s="24">
        <v>18.6</v>
      </c>
      <c r="G371" s="24"/>
      <c r="H371" s="26">
        <f t="shared" si="390"/>
        <v>-5220</v>
      </c>
      <c r="I371" s="40" t="str">
        <f t="shared" si="391"/>
        <v>0.00</v>
      </c>
      <c r="J371" s="46">
        <f t="shared" si="392"/>
        <v>-5220</v>
      </c>
    </row>
    <row r="372" ht="15.75" customHeight="1" spans="1:10">
      <c r="A372" s="22">
        <v>44991</v>
      </c>
      <c r="B372" s="34" t="s">
        <v>300</v>
      </c>
      <c r="C372" s="33" t="s">
        <v>16</v>
      </c>
      <c r="D372" s="25">
        <v>3500</v>
      </c>
      <c r="E372" s="25">
        <v>9.2</v>
      </c>
      <c r="F372" s="24">
        <v>9.4</v>
      </c>
      <c r="G372" s="24"/>
      <c r="H372" s="26">
        <f t="shared" si="390"/>
        <v>700.000000000004</v>
      </c>
      <c r="I372" s="40" t="str">
        <f t="shared" si="391"/>
        <v>0.00</v>
      </c>
      <c r="J372" s="46">
        <f t="shared" si="392"/>
        <v>700.000000000004</v>
      </c>
    </row>
    <row r="373" ht="15.75" customHeight="1" spans="1:10">
      <c r="A373" s="22">
        <v>44991</v>
      </c>
      <c r="B373" s="34" t="s">
        <v>301</v>
      </c>
      <c r="C373" s="33" t="s">
        <v>16</v>
      </c>
      <c r="D373" s="25">
        <v>1425</v>
      </c>
      <c r="E373" s="25">
        <v>22.5</v>
      </c>
      <c r="F373" s="24">
        <v>25</v>
      </c>
      <c r="G373" s="24"/>
      <c r="H373" s="26">
        <f t="shared" si="390"/>
        <v>3562.5</v>
      </c>
      <c r="I373" s="40" t="str">
        <f t="shared" si="391"/>
        <v>0.00</v>
      </c>
      <c r="J373" s="46">
        <f t="shared" si="392"/>
        <v>3562.5</v>
      </c>
    </row>
    <row r="374" ht="15.75" customHeight="1" spans="1:10">
      <c r="A374" s="22">
        <v>44991</v>
      </c>
      <c r="B374" s="34" t="s">
        <v>235</v>
      </c>
      <c r="C374" s="33" t="s">
        <v>16</v>
      </c>
      <c r="D374" s="25">
        <v>2700</v>
      </c>
      <c r="E374" s="25">
        <v>14.2</v>
      </c>
      <c r="F374" s="24">
        <v>14.2</v>
      </c>
      <c r="G374" s="24"/>
      <c r="H374" s="26">
        <f t="shared" si="390"/>
        <v>0</v>
      </c>
      <c r="I374" s="40" t="str">
        <f t="shared" si="391"/>
        <v>0.00</v>
      </c>
      <c r="J374" s="46">
        <f t="shared" si="392"/>
        <v>0</v>
      </c>
    </row>
    <row r="375" ht="15.75" customHeight="1" spans="1:10">
      <c r="A375" s="22">
        <v>44988</v>
      </c>
      <c r="B375" s="34" t="s">
        <v>225</v>
      </c>
      <c r="C375" s="33" t="s">
        <v>16</v>
      </c>
      <c r="D375" s="25">
        <v>2700</v>
      </c>
      <c r="E375" s="25">
        <v>9.2</v>
      </c>
      <c r="F375" s="24">
        <v>10.5</v>
      </c>
      <c r="G375" s="24">
        <v>12</v>
      </c>
      <c r="H375" s="26">
        <f t="shared" ref="H375:H378" si="393">IF(C375="LONG",(F375-E375)*D375,(E375-F375)*D375)</f>
        <v>3510</v>
      </c>
      <c r="I375" s="40">
        <f t="shared" ref="I375:I378" si="394">IF(G375=0,"0.00",IF(C375="LONG",(G375-F375)*D375,(F375-G375)*D375))</f>
        <v>4050</v>
      </c>
      <c r="J375" s="46">
        <f t="shared" ref="J375:J378" si="395">SUM(I375,H375)</f>
        <v>7560</v>
      </c>
    </row>
    <row r="376" ht="15.75" customHeight="1" spans="1:10">
      <c r="A376" s="22">
        <v>44988</v>
      </c>
      <c r="B376" s="34" t="s">
        <v>302</v>
      </c>
      <c r="C376" s="33" t="s">
        <v>16</v>
      </c>
      <c r="D376" s="25">
        <v>300</v>
      </c>
      <c r="E376" s="25">
        <v>92</v>
      </c>
      <c r="F376" s="24">
        <v>105</v>
      </c>
      <c r="G376" s="24">
        <v>115</v>
      </c>
      <c r="H376" s="26">
        <f t="shared" si="393"/>
        <v>3900</v>
      </c>
      <c r="I376" s="40">
        <f t="shared" si="394"/>
        <v>3000</v>
      </c>
      <c r="J376" s="46">
        <f t="shared" si="395"/>
        <v>6900</v>
      </c>
    </row>
    <row r="377" ht="15.75" customHeight="1" spans="1:10">
      <c r="A377" s="22">
        <v>44987</v>
      </c>
      <c r="B377" s="34" t="s">
        <v>254</v>
      </c>
      <c r="C377" s="33" t="s">
        <v>16</v>
      </c>
      <c r="D377" s="25">
        <v>2700</v>
      </c>
      <c r="E377" s="25">
        <v>9.6</v>
      </c>
      <c r="F377" s="24">
        <v>11</v>
      </c>
      <c r="G377" s="24"/>
      <c r="H377" s="26">
        <f t="shared" si="393"/>
        <v>3780</v>
      </c>
      <c r="I377" s="40" t="str">
        <f t="shared" si="394"/>
        <v>0.00</v>
      </c>
      <c r="J377" s="46">
        <f t="shared" si="395"/>
        <v>3780</v>
      </c>
    </row>
    <row r="378" ht="15.75" customHeight="1" spans="1:10">
      <c r="A378" s="22">
        <v>44987</v>
      </c>
      <c r="B378" s="34" t="s">
        <v>274</v>
      </c>
      <c r="C378" s="33" t="s">
        <v>16</v>
      </c>
      <c r="D378" s="25">
        <v>5850</v>
      </c>
      <c r="E378" s="25">
        <v>6</v>
      </c>
      <c r="F378" s="24">
        <v>7</v>
      </c>
      <c r="G378" s="24">
        <v>8</v>
      </c>
      <c r="H378" s="26">
        <f t="shared" si="393"/>
        <v>5850</v>
      </c>
      <c r="I378" s="40">
        <f t="shared" si="394"/>
        <v>5850</v>
      </c>
      <c r="J378" s="46">
        <f t="shared" si="395"/>
        <v>11700</v>
      </c>
    </row>
    <row r="379" ht="15.75" customHeight="1" spans="1:10">
      <c r="A379" s="22">
        <v>44987</v>
      </c>
      <c r="B379" s="34" t="s">
        <v>303</v>
      </c>
      <c r="C379" s="33" t="s">
        <v>16</v>
      </c>
      <c r="D379" s="25">
        <v>3500</v>
      </c>
      <c r="E379" s="25">
        <v>13</v>
      </c>
      <c r="F379" s="24">
        <v>13.8</v>
      </c>
      <c r="G379" s="24"/>
      <c r="H379" s="26">
        <f t="shared" ref="H379:H381" si="396">IF(C379="LONG",(F379-E379)*D379,(E379-F379)*D379)</f>
        <v>2800</v>
      </c>
      <c r="I379" s="40" t="str">
        <f t="shared" ref="I379:I381" si="397">IF(G379=0,"0.00",IF(C379="LONG",(G379-F379)*D379,(F379-G379)*D379))</f>
        <v>0.00</v>
      </c>
      <c r="J379" s="46">
        <f t="shared" ref="J379:J381" si="398">SUM(I379,H379)</f>
        <v>2800</v>
      </c>
    </row>
    <row r="380" ht="15.75" customHeight="1" spans="1:10">
      <c r="A380" s="22">
        <v>44986</v>
      </c>
      <c r="B380" s="34" t="s">
        <v>297</v>
      </c>
      <c r="C380" s="33" t="s">
        <v>16</v>
      </c>
      <c r="D380" s="25">
        <v>1200</v>
      </c>
      <c r="E380" s="25">
        <v>21</v>
      </c>
      <c r="F380" s="24">
        <v>24</v>
      </c>
      <c r="G380" s="24"/>
      <c r="H380" s="26">
        <f t="shared" si="396"/>
        <v>3600</v>
      </c>
      <c r="I380" s="40" t="str">
        <f t="shared" si="397"/>
        <v>0.00</v>
      </c>
      <c r="J380" s="46">
        <f t="shared" si="398"/>
        <v>3600</v>
      </c>
    </row>
    <row r="381" ht="15.75" customHeight="1" spans="1:10">
      <c r="A381" s="22">
        <v>44986</v>
      </c>
      <c r="B381" s="34" t="s">
        <v>304</v>
      </c>
      <c r="C381" s="33" t="s">
        <v>16</v>
      </c>
      <c r="D381" s="25">
        <v>3500</v>
      </c>
      <c r="E381" s="25">
        <v>19</v>
      </c>
      <c r="F381" s="24">
        <v>20.5</v>
      </c>
      <c r="G381" s="24">
        <v>23</v>
      </c>
      <c r="H381" s="26">
        <f t="shared" si="396"/>
        <v>5250</v>
      </c>
      <c r="I381" s="40">
        <f t="shared" si="397"/>
        <v>8750</v>
      </c>
      <c r="J381" s="46">
        <f t="shared" si="398"/>
        <v>14000</v>
      </c>
    </row>
    <row r="382" ht="15.75" customHeight="1" spans="1:10">
      <c r="A382" s="22">
        <v>44985</v>
      </c>
      <c r="B382" s="34" t="s">
        <v>305</v>
      </c>
      <c r="C382" s="33" t="s">
        <v>16</v>
      </c>
      <c r="D382" s="25">
        <v>250</v>
      </c>
      <c r="E382" s="25">
        <v>182</v>
      </c>
      <c r="F382" s="24">
        <v>200</v>
      </c>
      <c r="G382" s="24"/>
      <c r="H382" s="26">
        <f t="shared" ref="H382:H386" si="399">IF(C382="LONG",(F382-E382)*D382,(E382-F382)*D382)</f>
        <v>4500</v>
      </c>
      <c r="I382" s="40" t="str">
        <f t="shared" ref="I382:I386" si="400">IF(G382=0,"0.00",IF(C382="LONG",(G382-F382)*D382,(F382-G382)*D382))</f>
        <v>0.00</v>
      </c>
      <c r="J382" s="46">
        <f t="shared" ref="J382:J386" si="401">SUM(I382,H382)</f>
        <v>4500</v>
      </c>
    </row>
    <row r="383" ht="15.75" customHeight="1" spans="1:10">
      <c r="A383" s="22">
        <v>44985</v>
      </c>
      <c r="B383" s="34" t="s">
        <v>306</v>
      </c>
      <c r="C383" s="33" t="s">
        <v>16</v>
      </c>
      <c r="D383" s="25">
        <v>1800</v>
      </c>
      <c r="E383" s="25">
        <v>20</v>
      </c>
      <c r="F383" s="24">
        <v>22</v>
      </c>
      <c r="G383" s="24"/>
      <c r="H383" s="26">
        <f t="shared" si="399"/>
        <v>3600</v>
      </c>
      <c r="I383" s="40" t="str">
        <f t="shared" si="400"/>
        <v>0.00</v>
      </c>
      <c r="J383" s="46">
        <f t="shared" si="401"/>
        <v>3600</v>
      </c>
    </row>
    <row r="384" ht="15.75" customHeight="1" spans="1:10">
      <c r="A384" s="22">
        <v>44985</v>
      </c>
      <c r="B384" s="34" t="s">
        <v>307</v>
      </c>
      <c r="C384" s="33" t="s">
        <v>16</v>
      </c>
      <c r="D384" s="25">
        <v>250</v>
      </c>
      <c r="E384" s="25">
        <v>175</v>
      </c>
      <c r="F384" s="24">
        <v>195</v>
      </c>
      <c r="G384" s="24">
        <v>215</v>
      </c>
      <c r="H384" s="26">
        <f t="shared" si="399"/>
        <v>5000</v>
      </c>
      <c r="I384" s="40">
        <f t="shared" si="400"/>
        <v>5000</v>
      </c>
      <c r="J384" s="46">
        <f t="shared" si="401"/>
        <v>10000</v>
      </c>
    </row>
    <row r="385" ht="15.75" customHeight="1" spans="1:10">
      <c r="A385" s="22">
        <v>44985</v>
      </c>
      <c r="B385" s="34" t="s">
        <v>308</v>
      </c>
      <c r="C385" s="33" t="s">
        <v>16</v>
      </c>
      <c r="D385" s="25">
        <v>600</v>
      </c>
      <c r="E385" s="25">
        <v>36</v>
      </c>
      <c r="F385" s="24">
        <v>25</v>
      </c>
      <c r="G385" s="24"/>
      <c r="H385" s="26">
        <f t="shared" si="399"/>
        <v>-6600</v>
      </c>
      <c r="I385" s="40" t="str">
        <f t="shared" si="400"/>
        <v>0.00</v>
      </c>
      <c r="J385" s="46">
        <f t="shared" si="401"/>
        <v>-6600</v>
      </c>
    </row>
    <row r="386" ht="15.75" customHeight="1" spans="1:10">
      <c r="A386" s="22">
        <v>44985</v>
      </c>
      <c r="B386" s="34" t="s">
        <v>309</v>
      </c>
      <c r="C386" s="33" t="s">
        <v>16</v>
      </c>
      <c r="D386" s="25">
        <v>625</v>
      </c>
      <c r="E386" s="25">
        <v>32</v>
      </c>
      <c r="F386" s="24">
        <v>38</v>
      </c>
      <c r="G386" s="24"/>
      <c r="H386" s="26">
        <f t="shared" si="399"/>
        <v>3750</v>
      </c>
      <c r="I386" s="40" t="str">
        <f t="shared" si="400"/>
        <v>0.00</v>
      </c>
      <c r="J386" s="26">
        <f t="shared" si="401"/>
        <v>3750</v>
      </c>
    </row>
    <row r="387" ht="15.75" customHeight="1" spans="1:10">
      <c r="A387" s="22">
        <v>44984</v>
      </c>
      <c r="B387" s="34" t="s">
        <v>310</v>
      </c>
      <c r="C387" s="33" t="s">
        <v>16</v>
      </c>
      <c r="D387" s="25">
        <v>2700</v>
      </c>
      <c r="E387" s="25">
        <v>11.5</v>
      </c>
      <c r="F387" s="24">
        <v>13</v>
      </c>
      <c r="G387" s="24"/>
      <c r="H387" s="26">
        <f t="shared" ref="H387" si="402">IF(C387="LONG",(F387-E387)*D387,(E387-F387)*D387)</f>
        <v>4050</v>
      </c>
      <c r="I387" s="40" t="str">
        <f t="shared" ref="I387" si="403">IF(G387=0,"0.00",IF(C387="LONG",(G387-F387)*D387,(F387-G387)*D387))</f>
        <v>0.00</v>
      </c>
      <c r="J387" s="46">
        <f t="shared" ref="J387" si="404">SUM(I387,H387)</f>
        <v>4050</v>
      </c>
    </row>
    <row r="388" ht="15.75" customHeight="1" spans="1:10">
      <c r="A388" s="22">
        <v>44984</v>
      </c>
      <c r="B388" s="34" t="s">
        <v>311</v>
      </c>
      <c r="C388" s="33" t="s">
        <v>16</v>
      </c>
      <c r="D388" s="25">
        <v>5850</v>
      </c>
      <c r="E388" s="25">
        <v>7.2</v>
      </c>
      <c r="F388" s="24">
        <v>8</v>
      </c>
      <c r="G388" s="24"/>
      <c r="H388" s="26">
        <f t="shared" ref="H388:H389" si="405">IF(C388="LONG",(F388-E388)*D388,(E388-F388)*D388)</f>
        <v>4680</v>
      </c>
      <c r="I388" s="40" t="str">
        <f t="shared" ref="I388:I389" si="406">IF(G388=0,"0.00",IF(C388="LONG",(G388-F388)*D388,(F388-G388)*D388))</f>
        <v>0.00</v>
      </c>
      <c r="J388" s="46">
        <f t="shared" ref="J388:J389" si="407">SUM(I388,H388)</f>
        <v>4680</v>
      </c>
    </row>
    <row r="389" ht="15.75" customHeight="1" spans="1:10">
      <c r="A389" s="22">
        <v>44980</v>
      </c>
      <c r="B389" s="34" t="s">
        <v>287</v>
      </c>
      <c r="C389" s="33" t="s">
        <v>16</v>
      </c>
      <c r="D389" s="25">
        <v>150</v>
      </c>
      <c r="E389" s="25">
        <v>140</v>
      </c>
      <c r="F389" s="24">
        <v>120</v>
      </c>
      <c r="G389" s="24"/>
      <c r="H389" s="26">
        <f t="shared" si="405"/>
        <v>-3000</v>
      </c>
      <c r="I389" s="40" t="str">
        <f t="shared" si="406"/>
        <v>0.00</v>
      </c>
      <c r="J389" s="46">
        <f t="shared" si="407"/>
        <v>-3000</v>
      </c>
    </row>
    <row r="390" ht="15.75" customHeight="1" spans="1:10">
      <c r="A390" s="22">
        <v>44978</v>
      </c>
      <c r="B390" s="34" t="s">
        <v>312</v>
      </c>
      <c r="C390" s="33" t="s">
        <v>16</v>
      </c>
      <c r="D390" s="25">
        <v>3500</v>
      </c>
      <c r="E390" s="25">
        <v>13.2</v>
      </c>
      <c r="F390" s="24">
        <v>14.5</v>
      </c>
      <c r="G390" s="24"/>
      <c r="H390" s="26">
        <f t="shared" ref="H390" si="408">IF(C390="LONG",(F390-E390)*D390,(E390-F390)*D390)</f>
        <v>4550</v>
      </c>
      <c r="I390" s="40" t="str">
        <f t="shared" ref="I390" si="409">IF(G390=0,"0.00",IF(C390="LONG",(G390-F390)*D390,(F390-G390)*D390))</f>
        <v>0.00</v>
      </c>
      <c r="J390" s="46">
        <f t="shared" ref="J390" si="410">SUM(I390,H390)</f>
        <v>4550</v>
      </c>
    </row>
    <row r="391" ht="15.75" customHeight="1" spans="1:10">
      <c r="A391" s="22">
        <v>44977</v>
      </c>
      <c r="B391" s="34" t="s">
        <v>313</v>
      </c>
      <c r="C391" s="33" t="s">
        <v>16</v>
      </c>
      <c r="D391" s="25">
        <v>650</v>
      </c>
      <c r="E391" s="25">
        <v>50</v>
      </c>
      <c r="F391" s="24">
        <v>50</v>
      </c>
      <c r="G391" s="24"/>
      <c r="H391" s="26">
        <f t="shared" ref="H391:H394" si="411">IF(C391="LONG",(F391-E391)*D391,(E391-F391)*D391)</f>
        <v>0</v>
      </c>
      <c r="I391" s="40" t="str">
        <f t="shared" ref="I391:I394" si="412">IF(G391=0,"0.00",IF(C391="LONG",(G391-F391)*D391,(F391-G391)*D391))</f>
        <v>0.00</v>
      </c>
      <c r="J391" s="46">
        <f t="shared" ref="J391:J394" si="413">SUM(I391,H391)</f>
        <v>0</v>
      </c>
    </row>
    <row r="392" ht="15.75" customHeight="1" spans="1:10">
      <c r="A392" s="22">
        <v>44977</v>
      </c>
      <c r="B392" s="34" t="s">
        <v>314</v>
      </c>
      <c r="C392" s="33" t="s">
        <v>16</v>
      </c>
      <c r="D392" s="25">
        <v>1425</v>
      </c>
      <c r="E392" s="25">
        <v>17</v>
      </c>
      <c r="F392" s="24">
        <v>20</v>
      </c>
      <c r="G392" s="24"/>
      <c r="H392" s="26">
        <f t="shared" si="411"/>
        <v>4275</v>
      </c>
      <c r="I392" s="40" t="str">
        <f t="shared" si="412"/>
        <v>0.00</v>
      </c>
      <c r="J392" s="46">
        <f t="shared" si="413"/>
        <v>4275</v>
      </c>
    </row>
    <row r="393" ht="15.75" customHeight="1" spans="1:10">
      <c r="A393" s="22">
        <v>44977</v>
      </c>
      <c r="B393" s="34" t="s">
        <v>113</v>
      </c>
      <c r="C393" s="33" t="s">
        <v>16</v>
      </c>
      <c r="D393" s="25">
        <v>175</v>
      </c>
      <c r="E393" s="25">
        <v>220</v>
      </c>
      <c r="F393" s="24">
        <v>240</v>
      </c>
      <c r="G393" s="24"/>
      <c r="H393" s="26">
        <f t="shared" si="411"/>
        <v>3500</v>
      </c>
      <c r="I393" s="40" t="str">
        <f t="shared" si="412"/>
        <v>0.00</v>
      </c>
      <c r="J393" s="46">
        <f t="shared" si="413"/>
        <v>3500</v>
      </c>
    </row>
    <row r="394" ht="15.75" customHeight="1" spans="1:10">
      <c r="A394" s="22">
        <v>44974</v>
      </c>
      <c r="B394" s="34" t="s">
        <v>315</v>
      </c>
      <c r="C394" s="33" t="s">
        <v>16</v>
      </c>
      <c r="D394" s="25">
        <v>175</v>
      </c>
      <c r="E394" s="25">
        <v>100</v>
      </c>
      <c r="F394" s="24">
        <v>115</v>
      </c>
      <c r="G394" s="24"/>
      <c r="H394" s="26">
        <f t="shared" si="411"/>
        <v>2625</v>
      </c>
      <c r="I394" s="40" t="str">
        <f t="shared" si="412"/>
        <v>0.00</v>
      </c>
      <c r="J394" s="46">
        <f t="shared" si="413"/>
        <v>2625</v>
      </c>
    </row>
    <row r="395" ht="15.75" customHeight="1" spans="1:10">
      <c r="A395" s="22">
        <v>44974</v>
      </c>
      <c r="B395" s="34" t="s">
        <v>269</v>
      </c>
      <c r="C395" s="33" t="s">
        <v>16</v>
      </c>
      <c r="D395" s="25">
        <v>3000</v>
      </c>
      <c r="E395" s="25">
        <v>7.7</v>
      </c>
      <c r="F395" s="24">
        <v>8.3</v>
      </c>
      <c r="G395" s="24"/>
      <c r="H395" s="26">
        <f t="shared" ref="H395:H399" si="414">IF(C395="LONG",(F395-E395)*D395,(E395-F395)*D395)</f>
        <v>1800</v>
      </c>
      <c r="I395" s="40" t="str">
        <f t="shared" ref="I395:I399" si="415">IF(G395=0,"0.00",IF(C395="LONG",(G395-F395)*D395,(F395-G395)*D395))</f>
        <v>0.00</v>
      </c>
      <c r="J395" s="46">
        <f t="shared" ref="J395:J399" si="416">SUM(I395,H395)</f>
        <v>1800</v>
      </c>
    </row>
    <row r="396" ht="15.75" customHeight="1" spans="1:10">
      <c r="A396" s="22">
        <v>44974</v>
      </c>
      <c r="B396" s="34" t="s">
        <v>316</v>
      </c>
      <c r="C396" s="33" t="s">
        <v>16</v>
      </c>
      <c r="D396" s="25">
        <v>300</v>
      </c>
      <c r="E396" s="25">
        <v>115</v>
      </c>
      <c r="F396" s="24">
        <v>130</v>
      </c>
      <c r="G396" s="24">
        <v>145</v>
      </c>
      <c r="H396" s="26">
        <f t="shared" si="414"/>
        <v>4500</v>
      </c>
      <c r="I396" s="40">
        <f t="shared" si="415"/>
        <v>4500</v>
      </c>
      <c r="J396" s="46">
        <f t="shared" si="416"/>
        <v>9000</v>
      </c>
    </row>
    <row r="397" ht="15.75" customHeight="1" spans="1:10">
      <c r="A397" s="22">
        <v>44973</v>
      </c>
      <c r="B397" s="34" t="s">
        <v>317</v>
      </c>
      <c r="C397" s="33" t="s">
        <v>16</v>
      </c>
      <c r="D397" s="25">
        <v>2600</v>
      </c>
      <c r="E397" s="25">
        <v>11.5</v>
      </c>
      <c r="F397" s="24">
        <v>13</v>
      </c>
      <c r="G397" s="24"/>
      <c r="H397" s="26">
        <f t="shared" si="414"/>
        <v>3900</v>
      </c>
      <c r="I397" s="40" t="str">
        <f t="shared" si="415"/>
        <v>0.00</v>
      </c>
      <c r="J397" s="46">
        <f t="shared" si="416"/>
        <v>3900</v>
      </c>
    </row>
    <row r="398" ht="15.75" customHeight="1" spans="1:10">
      <c r="A398" s="22">
        <v>44973</v>
      </c>
      <c r="B398" s="34" t="s">
        <v>185</v>
      </c>
      <c r="C398" s="33" t="s">
        <v>16</v>
      </c>
      <c r="D398" s="25">
        <v>700</v>
      </c>
      <c r="E398" s="25">
        <v>40</v>
      </c>
      <c r="F398" s="24">
        <v>26</v>
      </c>
      <c r="G398" s="24"/>
      <c r="H398" s="26">
        <f t="shared" si="414"/>
        <v>-9800</v>
      </c>
      <c r="I398" s="40" t="str">
        <f t="shared" si="415"/>
        <v>0.00</v>
      </c>
      <c r="J398" s="46">
        <f t="shared" si="416"/>
        <v>-9800</v>
      </c>
    </row>
    <row r="399" ht="15.75" customHeight="1" spans="1:10">
      <c r="A399" s="22">
        <v>44973</v>
      </c>
      <c r="B399" s="34" t="s">
        <v>318</v>
      </c>
      <c r="C399" s="33" t="s">
        <v>16</v>
      </c>
      <c r="D399" s="25">
        <v>150</v>
      </c>
      <c r="E399" s="25">
        <v>150</v>
      </c>
      <c r="F399" s="24">
        <v>150</v>
      </c>
      <c r="G399" s="24"/>
      <c r="H399" s="26">
        <f t="shared" si="414"/>
        <v>0</v>
      </c>
      <c r="I399" s="40" t="str">
        <f t="shared" si="415"/>
        <v>0.00</v>
      </c>
      <c r="J399" s="46">
        <f t="shared" si="416"/>
        <v>0</v>
      </c>
    </row>
    <row r="400" ht="15.75" customHeight="1" spans="1:10">
      <c r="A400" s="22">
        <v>44972</v>
      </c>
      <c r="B400" s="34" t="s">
        <v>300</v>
      </c>
      <c r="C400" s="33" t="s">
        <v>16</v>
      </c>
      <c r="D400" s="25">
        <v>3500</v>
      </c>
      <c r="E400" s="25">
        <v>11</v>
      </c>
      <c r="F400" s="24">
        <v>12.5</v>
      </c>
      <c r="G400" s="24"/>
      <c r="H400" s="26">
        <f t="shared" ref="H400:H401" si="417">IF(C400="LONG",(F400-E400)*D400,(E400-F400)*D400)</f>
        <v>5250</v>
      </c>
      <c r="I400" s="40" t="str">
        <f t="shared" ref="I400:I401" si="418">IF(G400=0,"0.00",IF(C400="LONG",(G400-F400)*D400,(F400-G400)*D400))</f>
        <v>0.00</v>
      </c>
      <c r="J400" s="46">
        <f t="shared" ref="J400:J401" si="419">SUM(I400,H400)</f>
        <v>5250</v>
      </c>
    </row>
    <row r="401" ht="15.75" customHeight="1" spans="1:10">
      <c r="A401" s="22">
        <v>44972</v>
      </c>
      <c r="B401" s="34" t="s">
        <v>300</v>
      </c>
      <c r="C401" s="33" t="s">
        <v>16</v>
      </c>
      <c r="D401" s="25">
        <v>3500</v>
      </c>
      <c r="E401" s="25">
        <v>11.2</v>
      </c>
      <c r="F401" s="24">
        <v>12.5</v>
      </c>
      <c r="G401" s="24">
        <v>14</v>
      </c>
      <c r="H401" s="26">
        <f t="shared" si="417"/>
        <v>4550</v>
      </c>
      <c r="I401" s="40">
        <f t="shared" si="418"/>
        <v>5250</v>
      </c>
      <c r="J401" s="46">
        <f t="shared" si="419"/>
        <v>9800</v>
      </c>
    </row>
    <row r="402" ht="15.75" customHeight="1" spans="1:10">
      <c r="A402" s="22">
        <v>44971</v>
      </c>
      <c r="B402" s="34" t="s">
        <v>319</v>
      </c>
      <c r="C402" s="33" t="s">
        <v>16</v>
      </c>
      <c r="D402" s="25">
        <v>4000</v>
      </c>
      <c r="E402" s="25">
        <v>11.5</v>
      </c>
      <c r="F402" s="24">
        <v>13</v>
      </c>
      <c r="G402" s="24"/>
      <c r="H402" s="26">
        <f t="shared" ref="H402:H403" si="420">IF(C402="LONG",(F402-E402)*D402,(E402-F402)*D402)</f>
        <v>6000</v>
      </c>
      <c r="I402" s="40" t="str">
        <f t="shared" ref="I402:I403" si="421">IF(G402=0,"0.00",IF(C402="LONG",(G402-F402)*D402,(F402-G402)*D402))</f>
        <v>0.00</v>
      </c>
      <c r="J402" s="46">
        <f t="shared" ref="J402:J403" si="422">SUM(I402,H402)</f>
        <v>6000</v>
      </c>
    </row>
    <row r="403" ht="15.75" customHeight="1" spans="1:10">
      <c r="A403" s="22">
        <v>44971</v>
      </c>
      <c r="B403" s="34" t="s">
        <v>320</v>
      </c>
      <c r="C403" s="33" t="s">
        <v>16</v>
      </c>
      <c r="D403" s="25">
        <v>125</v>
      </c>
      <c r="E403" s="25">
        <v>155</v>
      </c>
      <c r="F403" s="24">
        <v>175</v>
      </c>
      <c r="G403" s="24">
        <v>200</v>
      </c>
      <c r="H403" s="26">
        <f t="shared" si="420"/>
        <v>2500</v>
      </c>
      <c r="I403" s="40">
        <f t="shared" si="421"/>
        <v>3125</v>
      </c>
      <c r="J403" s="46">
        <f t="shared" si="422"/>
        <v>5625</v>
      </c>
    </row>
    <row r="404" ht="15.75" customHeight="1" spans="1:10">
      <c r="A404" s="22">
        <v>44970</v>
      </c>
      <c r="B404" s="34" t="s">
        <v>321</v>
      </c>
      <c r="C404" s="33" t="s">
        <v>16</v>
      </c>
      <c r="D404" s="25">
        <v>300</v>
      </c>
      <c r="E404" s="25">
        <v>82</v>
      </c>
      <c r="F404" s="24">
        <v>95</v>
      </c>
      <c r="G404" s="24"/>
      <c r="H404" s="26">
        <f t="shared" ref="H404" si="423">IF(C404="LONG",(F404-E404)*D404,(E404-F404)*D404)</f>
        <v>3900</v>
      </c>
      <c r="I404" s="40" t="str">
        <f t="shared" ref="I404" si="424">IF(G404=0,"0.00",IF(C404="LONG",(G404-F404)*D404,(F404-G404)*D404))</f>
        <v>0.00</v>
      </c>
      <c r="J404" s="46">
        <f t="shared" ref="J404" si="425">SUM(I404,H404)</f>
        <v>3900</v>
      </c>
    </row>
    <row r="405" ht="15.75" customHeight="1" spans="1:10">
      <c r="A405" s="22">
        <v>44967</v>
      </c>
      <c r="B405" s="34" t="s">
        <v>301</v>
      </c>
      <c r="C405" s="33" t="s">
        <v>16</v>
      </c>
      <c r="D405" s="25">
        <v>1425</v>
      </c>
      <c r="E405" s="25">
        <v>22</v>
      </c>
      <c r="F405" s="24">
        <v>25</v>
      </c>
      <c r="G405" s="24">
        <v>28</v>
      </c>
      <c r="H405" s="26">
        <f t="shared" ref="H405:H407" si="426">IF(C405="LONG",(F405-E405)*D405,(E405-F405)*D405)</f>
        <v>4275</v>
      </c>
      <c r="I405" s="40">
        <f t="shared" ref="I405:I407" si="427">IF(G405=0,"0.00",IF(C405="LONG",(G405-F405)*D405,(F405-G405)*D405))</f>
        <v>4275</v>
      </c>
      <c r="J405" s="46">
        <f t="shared" ref="J405:J407" si="428">SUM(I405,H405)</f>
        <v>8550</v>
      </c>
    </row>
    <row r="406" ht="15.75" customHeight="1" spans="1:10">
      <c r="A406" s="22">
        <v>44967</v>
      </c>
      <c r="B406" s="34" t="s">
        <v>271</v>
      </c>
      <c r="C406" s="33" t="s">
        <v>16</v>
      </c>
      <c r="D406" s="25">
        <v>150</v>
      </c>
      <c r="E406" s="25">
        <v>175</v>
      </c>
      <c r="F406" s="24">
        <v>200</v>
      </c>
      <c r="G406" s="24"/>
      <c r="H406" s="26">
        <f t="shared" si="426"/>
        <v>3750</v>
      </c>
      <c r="I406" s="40" t="str">
        <f t="shared" si="427"/>
        <v>0.00</v>
      </c>
      <c r="J406" s="46">
        <f t="shared" si="428"/>
        <v>3750</v>
      </c>
    </row>
    <row r="407" ht="15.75" customHeight="1" spans="1:10">
      <c r="A407" s="22">
        <v>44967</v>
      </c>
      <c r="B407" s="34" t="s">
        <v>275</v>
      </c>
      <c r="C407" s="33" t="s">
        <v>16</v>
      </c>
      <c r="D407" s="25">
        <v>3000</v>
      </c>
      <c r="E407" s="25">
        <v>10.6</v>
      </c>
      <c r="F407" s="24">
        <v>11.5</v>
      </c>
      <c r="G407" s="24"/>
      <c r="H407" s="26">
        <f t="shared" si="426"/>
        <v>2700</v>
      </c>
      <c r="I407" s="40" t="str">
        <f t="shared" si="427"/>
        <v>0.00</v>
      </c>
      <c r="J407" s="46">
        <f t="shared" si="428"/>
        <v>2700</v>
      </c>
    </row>
    <row r="408" ht="15.75" customHeight="1" spans="1:10">
      <c r="A408" s="22">
        <v>44966</v>
      </c>
      <c r="B408" s="34" t="s">
        <v>322</v>
      </c>
      <c r="C408" s="33" t="s">
        <v>16</v>
      </c>
      <c r="D408" s="25">
        <v>500</v>
      </c>
      <c r="E408" s="25">
        <v>64</v>
      </c>
      <c r="F408" s="24">
        <v>70</v>
      </c>
      <c r="G408" s="24"/>
      <c r="H408" s="26">
        <f t="shared" ref="H408" si="429">IF(C408="LONG",(F408-E408)*D408,(E408-F408)*D408)</f>
        <v>3000</v>
      </c>
      <c r="I408" s="40" t="str">
        <f t="shared" ref="I408" si="430">IF(G408=0,"0.00",IF(C408="LONG",(G408-F408)*D408,(F408-G408)*D408))</f>
        <v>0.00</v>
      </c>
      <c r="J408" s="46">
        <f t="shared" ref="J408" si="431">SUM(I408,H408)</f>
        <v>3000</v>
      </c>
    </row>
    <row r="409" ht="15.75" customHeight="1" spans="1:10">
      <c r="A409" s="22">
        <v>44966</v>
      </c>
      <c r="B409" s="34" t="s">
        <v>274</v>
      </c>
      <c r="C409" s="33" t="s">
        <v>16</v>
      </c>
      <c r="D409" s="25">
        <v>5850</v>
      </c>
      <c r="E409" s="25">
        <v>7.7</v>
      </c>
      <c r="F409" s="24">
        <v>8.4</v>
      </c>
      <c r="G409" s="24"/>
      <c r="H409" s="26">
        <f t="shared" ref="H409:H412" si="432">IF(C409="LONG",(F409-E409)*D409,(E409-F409)*D409)</f>
        <v>4095</v>
      </c>
      <c r="I409" s="40" t="str">
        <f t="shared" ref="I409:I412" si="433">IF(G409=0,"0.00",IF(C409="LONG",(G409-F409)*D409,(F409-G409)*D409))</f>
        <v>0.00</v>
      </c>
      <c r="J409" s="46">
        <f t="shared" ref="J409:J412" si="434">SUM(I409,H409)</f>
        <v>4095</v>
      </c>
    </row>
    <row r="410" ht="15.75" customHeight="1" spans="1:10">
      <c r="A410" s="22">
        <v>44966</v>
      </c>
      <c r="B410" s="34" t="s">
        <v>323</v>
      </c>
      <c r="C410" s="33" t="s">
        <v>16</v>
      </c>
      <c r="D410" s="25">
        <v>150</v>
      </c>
      <c r="E410" s="25">
        <v>190</v>
      </c>
      <c r="F410" s="24">
        <v>168</v>
      </c>
      <c r="G410" s="24"/>
      <c r="H410" s="26">
        <f t="shared" si="432"/>
        <v>-3300</v>
      </c>
      <c r="I410" s="40" t="str">
        <f t="shared" si="433"/>
        <v>0.00</v>
      </c>
      <c r="J410" s="46">
        <f t="shared" si="434"/>
        <v>-3300</v>
      </c>
    </row>
    <row r="411" ht="15.75" customHeight="1" spans="1:10">
      <c r="A411" s="22">
        <v>44965</v>
      </c>
      <c r="B411" s="34" t="s">
        <v>324</v>
      </c>
      <c r="C411" s="33" t="s">
        <v>16</v>
      </c>
      <c r="D411" s="25">
        <v>2300</v>
      </c>
      <c r="E411" s="25">
        <v>13.5</v>
      </c>
      <c r="F411" s="24">
        <v>15</v>
      </c>
      <c r="G411" s="24"/>
      <c r="H411" s="26">
        <f t="shared" si="432"/>
        <v>3450</v>
      </c>
      <c r="I411" s="40" t="str">
        <f t="shared" si="433"/>
        <v>0.00</v>
      </c>
      <c r="J411" s="46">
        <f t="shared" si="434"/>
        <v>3450</v>
      </c>
    </row>
    <row r="412" ht="15.75" customHeight="1" spans="1:10">
      <c r="A412" s="22">
        <v>44965</v>
      </c>
      <c r="B412" s="34" t="s">
        <v>312</v>
      </c>
      <c r="C412" s="33" t="s">
        <v>16</v>
      </c>
      <c r="D412" s="25">
        <v>3500</v>
      </c>
      <c r="E412" s="25">
        <v>10.5</v>
      </c>
      <c r="F412" s="24">
        <v>12</v>
      </c>
      <c r="G412" s="24"/>
      <c r="H412" s="26">
        <f t="shared" si="432"/>
        <v>5250</v>
      </c>
      <c r="I412" s="40" t="str">
        <f t="shared" si="433"/>
        <v>0.00</v>
      </c>
      <c r="J412" s="46">
        <f t="shared" si="434"/>
        <v>5250</v>
      </c>
    </row>
    <row r="413" ht="15.75" customHeight="1" spans="1:10">
      <c r="A413" s="22">
        <v>44964</v>
      </c>
      <c r="B413" s="34" t="s">
        <v>325</v>
      </c>
      <c r="C413" s="33" t="s">
        <v>16</v>
      </c>
      <c r="D413" s="25">
        <v>150</v>
      </c>
      <c r="E413" s="25">
        <v>200</v>
      </c>
      <c r="F413" s="24">
        <v>220</v>
      </c>
      <c r="G413" s="24">
        <v>245</v>
      </c>
      <c r="H413" s="26">
        <f t="shared" ref="H413:H414" si="435">IF(C413="LONG",(F413-E413)*D413,(E413-F413)*D413)</f>
        <v>3000</v>
      </c>
      <c r="I413" s="40">
        <f t="shared" ref="I413:I414" si="436">IF(G413=0,"0.00",IF(C413="LONG",(G413-F413)*D413,(F413-G413)*D413))</f>
        <v>3750</v>
      </c>
      <c r="J413" s="46">
        <f t="shared" ref="J413:J414" si="437">SUM(I413,H413)</f>
        <v>6750</v>
      </c>
    </row>
    <row r="414" ht="15.75" customHeight="1" spans="1:10">
      <c r="A414" s="22">
        <v>44964</v>
      </c>
      <c r="B414" s="34" t="s">
        <v>326</v>
      </c>
      <c r="C414" s="33" t="s">
        <v>16</v>
      </c>
      <c r="D414" s="25">
        <v>4000</v>
      </c>
      <c r="E414" s="25">
        <v>12</v>
      </c>
      <c r="F414" s="24">
        <v>13.5</v>
      </c>
      <c r="G414" s="24"/>
      <c r="H414" s="26">
        <f t="shared" si="435"/>
        <v>6000</v>
      </c>
      <c r="I414" s="40" t="str">
        <f t="shared" si="436"/>
        <v>0.00</v>
      </c>
      <c r="J414" s="46">
        <f t="shared" si="437"/>
        <v>6000</v>
      </c>
    </row>
    <row r="415" ht="15.75" customHeight="1" spans="1:10">
      <c r="A415" s="22">
        <v>44963</v>
      </c>
      <c r="B415" s="34" t="s">
        <v>247</v>
      </c>
      <c r="C415" s="33" t="s">
        <v>16</v>
      </c>
      <c r="D415" s="25">
        <v>1200</v>
      </c>
      <c r="E415" s="25">
        <v>18.5</v>
      </c>
      <c r="F415" s="24">
        <v>18.5</v>
      </c>
      <c r="G415" s="24"/>
      <c r="H415" s="26">
        <f t="shared" ref="H415:H417" si="438">IF(C415="LONG",(F415-E415)*D415,(E415-F415)*D415)</f>
        <v>0</v>
      </c>
      <c r="I415" s="40" t="str">
        <f t="shared" ref="I415:I417" si="439">IF(G415=0,"0.00",IF(C415="LONG",(G415-F415)*D415,(F415-G415)*D415))</f>
        <v>0.00</v>
      </c>
      <c r="J415" s="46">
        <f t="shared" ref="J415:J417" si="440">SUM(I415,H415)</f>
        <v>0</v>
      </c>
    </row>
    <row r="416" ht="15.75" customHeight="1" spans="1:10">
      <c r="A416" s="22">
        <v>44963</v>
      </c>
      <c r="B416" s="34" t="s">
        <v>312</v>
      </c>
      <c r="C416" s="33" t="s">
        <v>16</v>
      </c>
      <c r="D416" s="25">
        <v>3500</v>
      </c>
      <c r="E416" s="25">
        <v>13.5</v>
      </c>
      <c r="F416" s="24">
        <v>15</v>
      </c>
      <c r="G416" s="24">
        <v>16.5</v>
      </c>
      <c r="H416" s="26">
        <f t="shared" si="438"/>
        <v>5250</v>
      </c>
      <c r="I416" s="40">
        <f t="shared" si="439"/>
        <v>5250</v>
      </c>
      <c r="J416" s="46">
        <f t="shared" si="440"/>
        <v>10500</v>
      </c>
    </row>
    <row r="417" ht="15.75" customHeight="1" spans="1:10">
      <c r="A417" s="22">
        <v>44963</v>
      </c>
      <c r="B417" s="34" t="s">
        <v>296</v>
      </c>
      <c r="C417" s="33" t="s">
        <v>16</v>
      </c>
      <c r="D417" s="25">
        <v>2700</v>
      </c>
      <c r="E417" s="25">
        <v>13</v>
      </c>
      <c r="F417" s="24">
        <v>15</v>
      </c>
      <c r="G417" s="24"/>
      <c r="H417" s="26">
        <f t="shared" si="438"/>
        <v>5400</v>
      </c>
      <c r="I417" s="40" t="str">
        <f t="shared" si="439"/>
        <v>0.00</v>
      </c>
      <c r="J417" s="46">
        <f t="shared" si="440"/>
        <v>5400</v>
      </c>
    </row>
    <row r="418" ht="15.75" customHeight="1" spans="1:10">
      <c r="A418" s="22">
        <v>44960</v>
      </c>
      <c r="B418" s="34" t="s">
        <v>327</v>
      </c>
      <c r="C418" s="33" t="s">
        <v>16</v>
      </c>
      <c r="D418" s="25">
        <v>1250</v>
      </c>
      <c r="E418" s="25">
        <v>22</v>
      </c>
      <c r="F418" s="24">
        <v>24</v>
      </c>
      <c r="G418" s="24"/>
      <c r="H418" s="26">
        <f t="shared" ref="H418:H421" si="441">IF(C418="LONG",(F418-E418)*D418,(E418-F418)*D418)</f>
        <v>2500</v>
      </c>
      <c r="I418" s="40" t="str">
        <f t="shared" ref="I418:I421" si="442">IF(G418=0,"0.00",IF(C418="LONG",(G418-F418)*D418,(F418-G418)*D418))</f>
        <v>0.00</v>
      </c>
      <c r="J418" s="46">
        <f t="shared" ref="J418:J421" si="443">SUM(I418,H418)</f>
        <v>2500</v>
      </c>
    </row>
    <row r="419" ht="15.75" customHeight="1" spans="1:10">
      <c r="A419" s="22">
        <v>44960</v>
      </c>
      <c r="B419" s="34" t="s">
        <v>288</v>
      </c>
      <c r="C419" s="33" t="s">
        <v>16</v>
      </c>
      <c r="D419" s="25">
        <v>375</v>
      </c>
      <c r="E419" s="25">
        <v>70</v>
      </c>
      <c r="F419" s="24">
        <v>80</v>
      </c>
      <c r="G419" s="24">
        <v>90</v>
      </c>
      <c r="H419" s="26">
        <f t="shared" si="441"/>
        <v>3750</v>
      </c>
      <c r="I419" s="40">
        <f t="shared" si="442"/>
        <v>3750</v>
      </c>
      <c r="J419" s="46">
        <f t="shared" si="443"/>
        <v>7500</v>
      </c>
    </row>
    <row r="420" ht="15.75" customHeight="1" spans="1:10">
      <c r="A420" s="22">
        <v>44959</v>
      </c>
      <c r="B420" s="34" t="s">
        <v>328</v>
      </c>
      <c r="C420" s="33" t="s">
        <v>16</v>
      </c>
      <c r="D420" s="25">
        <v>175</v>
      </c>
      <c r="E420" s="25">
        <v>175</v>
      </c>
      <c r="F420" s="24">
        <v>195</v>
      </c>
      <c r="G420" s="24"/>
      <c r="H420" s="26">
        <f t="shared" si="441"/>
        <v>3500</v>
      </c>
      <c r="I420" s="40" t="str">
        <f t="shared" si="442"/>
        <v>0.00</v>
      </c>
      <c r="J420" s="46">
        <f t="shared" si="443"/>
        <v>3500</v>
      </c>
    </row>
    <row r="421" ht="15.75" customHeight="1" spans="1:10">
      <c r="A421" s="22">
        <v>44959</v>
      </c>
      <c r="B421" s="34" t="s">
        <v>329</v>
      </c>
      <c r="C421" s="33" t="s">
        <v>16</v>
      </c>
      <c r="D421" s="25">
        <v>300</v>
      </c>
      <c r="E421" s="25">
        <v>145</v>
      </c>
      <c r="F421" s="24">
        <v>150</v>
      </c>
      <c r="G421" s="24"/>
      <c r="H421" s="26">
        <f t="shared" si="441"/>
        <v>1500</v>
      </c>
      <c r="I421" s="40" t="str">
        <f t="shared" si="442"/>
        <v>0.00</v>
      </c>
      <c r="J421" s="46">
        <f t="shared" si="443"/>
        <v>1500</v>
      </c>
    </row>
    <row r="422" ht="15.75" customHeight="1" spans="1:10">
      <c r="A422" s="22">
        <v>44958</v>
      </c>
      <c r="B422" s="34" t="s">
        <v>330</v>
      </c>
      <c r="C422" s="33" t="s">
        <v>16</v>
      </c>
      <c r="D422" s="25">
        <v>5500</v>
      </c>
      <c r="E422" s="25">
        <v>6</v>
      </c>
      <c r="F422" s="24">
        <v>6.95</v>
      </c>
      <c r="G422" s="24"/>
      <c r="H422" s="26">
        <f t="shared" ref="H422:H423" si="444">IF(C422="LONG",(F422-E422)*D422,(E422-F422)*D422)</f>
        <v>5225</v>
      </c>
      <c r="I422" s="40" t="str">
        <f t="shared" ref="I422:I423" si="445">IF(G422=0,"0.00",IF(C422="LONG",(G422-F422)*D422,(F422-G422)*D422))</f>
        <v>0.00</v>
      </c>
      <c r="J422" s="46">
        <f t="shared" ref="J422:J423" si="446">SUM(I422,H422)</f>
        <v>5225</v>
      </c>
    </row>
    <row r="423" ht="15.75" customHeight="1" spans="1:10">
      <c r="A423" s="22">
        <v>44958</v>
      </c>
      <c r="B423" s="34" t="s">
        <v>312</v>
      </c>
      <c r="C423" s="33" t="s">
        <v>16</v>
      </c>
      <c r="D423" s="25">
        <v>3500</v>
      </c>
      <c r="E423" s="25">
        <v>11</v>
      </c>
      <c r="F423" s="24">
        <v>12</v>
      </c>
      <c r="G423" s="24">
        <v>13.5</v>
      </c>
      <c r="H423" s="26">
        <f t="shared" si="444"/>
        <v>3500</v>
      </c>
      <c r="I423" s="40">
        <f t="shared" si="445"/>
        <v>5250</v>
      </c>
      <c r="J423" s="46">
        <f t="shared" si="446"/>
        <v>8750</v>
      </c>
    </row>
    <row r="424" ht="15.75" customHeight="1" spans="1:10">
      <c r="A424" s="22">
        <v>44957</v>
      </c>
      <c r="B424" s="34" t="s">
        <v>331</v>
      </c>
      <c r="C424" s="33" t="s">
        <v>16</v>
      </c>
      <c r="D424" s="25">
        <v>700</v>
      </c>
      <c r="E424" s="25">
        <v>49</v>
      </c>
      <c r="F424" s="24">
        <v>56</v>
      </c>
      <c r="G424" s="24"/>
      <c r="H424" s="26">
        <f t="shared" ref="H424:H427" si="447">IF(C424="LONG",(F424-E424)*D424,(E424-F424)*D424)</f>
        <v>4900</v>
      </c>
      <c r="I424" s="40" t="str">
        <f t="shared" ref="I424:I427" si="448">IF(G424=0,"0.00",IF(C424="LONG",(G424-F424)*D424,(F424-G424)*D424))</f>
        <v>0.00</v>
      </c>
      <c r="J424" s="46">
        <f t="shared" ref="J424:J427" si="449">SUM(I424,H424)</f>
        <v>4900</v>
      </c>
    </row>
    <row r="425" ht="15.75" customHeight="1" spans="1:10">
      <c r="A425" s="22">
        <v>44957</v>
      </c>
      <c r="B425" s="34" t="s">
        <v>332</v>
      </c>
      <c r="C425" s="33" t="s">
        <v>16</v>
      </c>
      <c r="D425" s="25">
        <v>375</v>
      </c>
      <c r="E425" s="25">
        <v>105</v>
      </c>
      <c r="F425" s="24">
        <v>115</v>
      </c>
      <c r="G425" s="24"/>
      <c r="H425" s="26">
        <f t="shared" si="447"/>
        <v>3750</v>
      </c>
      <c r="I425" s="40" t="str">
        <f t="shared" si="448"/>
        <v>0.00</v>
      </c>
      <c r="J425" s="46">
        <f t="shared" si="449"/>
        <v>3750</v>
      </c>
    </row>
    <row r="426" ht="15.75" customHeight="1" spans="1:10">
      <c r="A426" s="22">
        <v>44956</v>
      </c>
      <c r="B426" s="34" t="s">
        <v>333</v>
      </c>
      <c r="C426" s="33" t="s">
        <v>16</v>
      </c>
      <c r="D426" s="25">
        <v>125</v>
      </c>
      <c r="E426" s="25">
        <v>230</v>
      </c>
      <c r="F426" s="24">
        <v>259</v>
      </c>
      <c r="G426" s="24"/>
      <c r="H426" s="26">
        <f t="shared" si="447"/>
        <v>3625</v>
      </c>
      <c r="I426" s="40" t="str">
        <f t="shared" si="448"/>
        <v>0.00</v>
      </c>
      <c r="J426" s="46">
        <f t="shared" si="449"/>
        <v>3625</v>
      </c>
    </row>
    <row r="427" ht="15.75" customHeight="1" spans="1:10">
      <c r="A427" s="22">
        <v>44956</v>
      </c>
      <c r="B427" s="34" t="s">
        <v>300</v>
      </c>
      <c r="C427" s="33" t="s">
        <v>16</v>
      </c>
      <c r="D427" s="25">
        <v>3500</v>
      </c>
      <c r="E427" s="25">
        <v>9.5</v>
      </c>
      <c r="F427" s="24">
        <v>11</v>
      </c>
      <c r="G427" s="24">
        <v>12.5</v>
      </c>
      <c r="H427" s="26">
        <f t="shared" si="447"/>
        <v>5250</v>
      </c>
      <c r="I427" s="40">
        <f t="shared" si="448"/>
        <v>5250</v>
      </c>
      <c r="J427" s="46">
        <f t="shared" si="449"/>
        <v>10500</v>
      </c>
    </row>
    <row r="428" ht="15.75" customHeight="1" spans="1:10">
      <c r="A428" s="22">
        <v>44953</v>
      </c>
      <c r="B428" s="34" t="s">
        <v>244</v>
      </c>
      <c r="C428" s="33" t="s">
        <v>16</v>
      </c>
      <c r="D428" s="25">
        <v>175</v>
      </c>
      <c r="E428" s="25">
        <v>171</v>
      </c>
      <c r="F428" s="24">
        <v>190</v>
      </c>
      <c r="G428" s="24"/>
      <c r="H428" s="26">
        <f t="shared" ref="H428" si="450">IF(C428="LONG",(F428-E428)*D428,(E428-F428)*D428)</f>
        <v>3325</v>
      </c>
      <c r="I428" s="40" t="str">
        <f t="shared" ref="I428" si="451">IF(G428=0,"0.00",IF(C428="LONG",(G428-F428)*D428,(F428-G428)*D428))</f>
        <v>0.00</v>
      </c>
      <c r="J428" s="46">
        <f t="shared" ref="J428" si="452">SUM(I428,H428)</f>
        <v>3325</v>
      </c>
    </row>
    <row r="429" ht="15.75" customHeight="1" spans="1:10">
      <c r="A429" s="22">
        <v>44951</v>
      </c>
      <c r="B429" s="34" t="s">
        <v>270</v>
      </c>
      <c r="C429" s="33" t="s">
        <v>16</v>
      </c>
      <c r="D429" s="25">
        <v>150</v>
      </c>
      <c r="E429" s="25">
        <v>185</v>
      </c>
      <c r="F429" s="24">
        <v>185</v>
      </c>
      <c r="G429" s="24"/>
      <c r="H429" s="26">
        <f t="shared" ref="H429:H431" si="453">IF(C429="LONG",(F429-E429)*D429,(E429-F429)*D429)</f>
        <v>0</v>
      </c>
      <c r="I429" s="40" t="str">
        <f t="shared" ref="I429:I431" si="454">IF(G429=0,"0.00",IF(C429="LONG",(G429-F429)*D429,(F429-G429)*D429))</f>
        <v>0.00</v>
      </c>
      <c r="J429" s="46">
        <f t="shared" ref="J429:J431" si="455">SUM(I429,H429)</f>
        <v>0</v>
      </c>
    </row>
    <row r="430" ht="15.75" customHeight="1" spans="1:10">
      <c r="A430" s="22">
        <v>44951</v>
      </c>
      <c r="B430" s="34" t="s">
        <v>300</v>
      </c>
      <c r="C430" s="33" t="s">
        <v>16</v>
      </c>
      <c r="D430" s="25">
        <v>3500</v>
      </c>
      <c r="E430" s="25">
        <v>11.5</v>
      </c>
      <c r="F430" s="24">
        <v>13</v>
      </c>
      <c r="G430" s="24"/>
      <c r="H430" s="26">
        <f t="shared" si="453"/>
        <v>5250</v>
      </c>
      <c r="I430" s="40" t="str">
        <f t="shared" si="454"/>
        <v>0.00</v>
      </c>
      <c r="J430" s="46">
        <f t="shared" si="455"/>
        <v>5250</v>
      </c>
    </row>
    <row r="431" ht="15.75" customHeight="1" spans="1:10">
      <c r="A431" s="22">
        <v>44951</v>
      </c>
      <c r="B431" s="34" t="s">
        <v>334</v>
      </c>
      <c r="C431" s="33" t="s">
        <v>16</v>
      </c>
      <c r="D431" s="25">
        <v>75</v>
      </c>
      <c r="E431" s="25">
        <v>220</v>
      </c>
      <c r="F431" s="24">
        <v>260</v>
      </c>
      <c r="G431" s="24"/>
      <c r="H431" s="26">
        <f t="shared" si="453"/>
        <v>3000</v>
      </c>
      <c r="I431" s="40" t="str">
        <f t="shared" si="454"/>
        <v>0.00</v>
      </c>
      <c r="J431" s="46">
        <f t="shared" si="455"/>
        <v>3000</v>
      </c>
    </row>
    <row r="432" ht="15.75" customHeight="1" spans="1:10">
      <c r="A432" s="22">
        <v>44950</v>
      </c>
      <c r="B432" s="34" t="s">
        <v>301</v>
      </c>
      <c r="C432" s="33" t="s">
        <v>16</v>
      </c>
      <c r="D432" s="25">
        <v>1425</v>
      </c>
      <c r="E432" s="25">
        <v>15</v>
      </c>
      <c r="F432" s="24">
        <v>17.5</v>
      </c>
      <c r="G432" s="24"/>
      <c r="H432" s="26">
        <f t="shared" ref="H432:H435" si="456">IF(C432="LONG",(F432-E432)*D432,(E432-F432)*D432)</f>
        <v>3562.5</v>
      </c>
      <c r="I432" s="40" t="str">
        <f t="shared" ref="I432:I435" si="457">IF(G432=0,"0.00",IF(C432="LONG",(G432-F432)*D432,(F432-G432)*D432))</f>
        <v>0.00</v>
      </c>
      <c r="J432" s="46">
        <f t="shared" ref="J432:J435" si="458">SUM(I432,H432)</f>
        <v>3562.5</v>
      </c>
    </row>
    <row r="433" ht="15.75" customHeight="1" spans="1:10">
      <c r="A433" s="22">
        <v>44950</v>
      </c>
      <c r="B433" s="34" t="s">
        <v>335</v>
      </c>
      <c r="C433" s="33" t="s">
        <v>16</v>
      </c>
      <c r="D433" s="25">
        <v>150</v>
      </c>
      <c r="E433" s="25">
        <v>145</v>
      </c>
      <c r="F433" s="24">
        <v>165</v>
      </c>
      <c r="G433" s="24">
        <v>190</v>
      </c>
      <c r="H433" s="26">
        <f t="shared" si="456"/>
        <v>3000</v>
      </c>
      <c r="I433" s="40">
        <f t="shared" si="457"/>
        <v>3750</v>
      </c>
      <c r="J433" s="46">
        <f t="shared" si="458"/>
        <v>6750</v>
      </c>
    </row>
    <row r="434" ht="15.75" customHeight="1" spans="1:10">
      <c r="A434" s="22">
        <v>44949</v>
      </c>
      <c r="B434" s="34" t="s">
        <v>336</v>
      </c>
      <c r="C434" s="33" t="s">
        <v>16</v>
      </c>
      <c r="D434" s="25">
        <v>150</v>
      </c>
      <c r="E434" s="25">
        <v>165</v>
      </c>
      <c r="F434" s="24">
        <v>185</v>
      </c>
      <c r="G434" s="24">
        <v>210</v>
      </c>
      <c r="H434" s="26">
        <f t="shared" si="456"/>
        <v>3000</v>
      </c>
      <c r="I434" s="40">
        <f t="shared" si="457"/>
        <v>3750</v>
      </c>
      <c r="J434" s="46">
        <f t="shared" si="458"/>
        <v>6750</v>
      </c>
    </row>
    <row r="435" ht="15.75" customHeight="1" spans="1:10">
      <c r="A435" s="22">
        <v>44949</v>
      </c>
      <c r="B435" s="34" t="s">
        <v>200</v>
      </c>
      <c r="C435" s="33" t="s">
        <v>16</v>
      </c>
      <c r="D435" s="25">
        <v>1200</v>
      </c>
      <c r="E435" s="25">
        <v>29</v>
      </c>
      <c r="F435" s="24">
        <v>22.5</v>
      </c>
      <c r="G435" s="24"/>
      <c r="H435" s="26">
        <f t="shared" si="456"/>
        <v>-7800</v>
      </c>
      <c r="I435" s="40" t="str">
        <f t="shared" si="457"/>
        <v>0.00</v>
      </c>
      <c r="J435" s="46">
        <f t="shared" si="458"/>
        <v>-7800</v>
      </c>
    </row>
    <row r="436" ht="15.75" customHeight="1" spans="1:10">
      <c r="A436" s="22">
        <v>44946</v>
      </c>
      <c r="B436" s="34" t="s">
        <v>337</v>
      </c>
      <c r="C436" s="33" t="s">
        <v>16</v>
      </c>
      <c r="D436" s="25">
        <v>1250</v>
      </c>
      <c r="E436" s="25">
        <v>12.5</v>
      </c>
      <c r="F436" s="24">
        <v>14.2</v>
      </c>
      <c r="G436" s="24"/>
      <c r="H436" s="26">
        <f t="shared" ref="H436:H440" si="459">IF(C436="LONG",(F436-E436)*D436,(E436-F436)*D436)</f>
        <v>2125</v>
      </c>
      <c r="I436" s="40" t="str">
        <f t="shared" ref="I436:I440" si="460">IF(G436=0,"0.00",IF(C436="LONG",(G436-F436)*D436,(F436-G436)*D436))</f>
        <v>0.00</v>
      </c>
      <c r="J436" s="46">
        <f t="shared" ref="J436:J440" si="461">SUM(I436,H436)</f>
        <v>2125</v>
      </c>
    </row>
    <row r="437" ht="15.75" customHeight="1" spans="1:10">
      <c r="A437" s="22">
        <v>44946</v>
      </c>
      <c r="B437" s="34" t="s">
        <v>338</v>
      </c>
      <c r="C437" s="33" t="s">
        <v>16</v>
      </c>
      <c r="D437" s="25">
        <v>4800</v>
      </c>
      <c r="E437" s="25">
        <v>6.2</v>
      </c>
      <c r="F437" s="24">
        <v>6.9</v>
      </c>
      <c r="G437" s="24"/>
      <c r="H437" s="26">
        <f t="shared" si="459"/>
        <v>3360</v>
      </c>
      <c r="I437" s="40" t="str">
        <f t="shared" si="460"/>
        <v>0.00</v>
      </c>
      <c r="J437" s="46">
        <f t="shared" si="461"/>
        <v>3360</v>
      </c>
    </row>
    <row r="438" ht="15.75" customHeight="1" spans="1:10">
      <c r="A438" s="22">
        <v>44946</v>
      </c>
      <c r="B438" s="34" t="s">
        <v>257</v>
      </c>
      <c r="C438" s="33" t="s">
        <v>16</v>
      </c>
      <c r="D438" s="25">
        <v>175</v>
      </c>
      <c r="E438" s="25">
        <v>185</v>
      </c>
      <c r="F438" s="24">
        <v>203</v>
      </c>
      <c r="G438" s="24"/>
      <c r="H438" s="26">
        <f t="shared" si="459"/>
        <v>3150</v>
      </c>
      <c r="I438" s="40" t="str">
        <f t="shared" si="460"/>
        <v>0.00</v>
      </c>
      <c r="J438" s="46">
        <f t="shared" si="461"/>
        <v>3150</v>
      </c>
    </row>
    <row r="439" ht="15.75" customHeight="1" spans="1:10">
      <c r="A439" s="22">
        <v>44945</v>
      </c>
      <c r="B439" s="34" t="s">
        <v>339</v>
      </c>
      <c r="C439" s="33" t="s">
        <v>16</v>
      </c>
      <c r="D439" s="25">
        <v>150</v>
      </c>
      <c r="E439" s="25">
        <v>105</v>
      </c>
      <c r="F439" s="24">
        <v>120</v>
      </c>
      <c r="G439" s="24"/>
      <c r="H439" s="26">
        <f t="shared" si="459"/>
        <v>2250</v>
      </c>
      <c r="I439" s="40" t="str">
        <f t="shared" si="460"/>
        <v>0.00</v>
      </c>
      <c r="J439" s="46">
        <f t="shared" si="461"/>
        <v>2250</v>
      </c>
    </row>
    <row r="440" ht="15.75" customHeight="1" spans="1:10">
      <c r="A440" s="22">
        <v>44945</v>
      </c>
      <c r="B440" s="34" t="s">
        <v>340</v>
      </c>
      <c r="C440" s="33" t="s">
        <v>16</v>
      </c>
      <c r="D440" s="25">
        <v>300</v>
      </c>
      <c r="E440" s="25">
        <v>75</v>
      </c>
      <c r="F440" s="24">
        <v>85</v>
      </c>
      <c r="G440" s="24"/>
      <c r="H440" s="26">
        <f t="shared" si="459"/>
        <v>3000</v>
      </c>
      <c r="I440" s="40" t="str">
        <f t="shared" si="460"/>
        <v>0.00</v>
      </c>
      <c r="J440" s="46">
        <f t="shared" si="461"/>
        <v>3000</v>
      </c>
    </row>
    <row r="441" ht="15.75" customHeight="1" spans="1:10">
      <c r="A441" s="22">
        <v>44945</v>
      </c>
      <c r="B441" s="34" t="s">
        <v>341</v>
      </c>
      <c r="C441" s="33" t="s">
        <v>16</v>
      </c>
      <c r="D441" s="25">
        <v>1250</v>
      </c>
      <c r="E441" s="25">
        <v>23</v>
      </c>
      <c r="F441" s="24">
        <v>25.5</v>
      </c>
      <c r="G441" s="24"/>
      <c r="H441" s="26">
        <f t="shared" ref="H441" si="462">IF(C441="LONG",(F441-E441)*D441,(E441-F441)*D441)</f>
        <v>3125</v>
      </c>
      <c r="I441" s="40" t="str">
        <f t="shared" ref="I441" si="463">IF(G441=0,"0.00",IF(C441="LONG",(G441-F441)*D441,(F441-G441)*D441))</f>
        <v>0.00</v>
      </c>
      <c r="J441" s="46">
        <f t="shared" ref="J441" si="464">SUM(I441,H441)</f>
        <v>3125</v>
      </c>
    </row>
    <row r="442" ht="15.75" customHeight="1" spans="1:10">
      <c r="A442" s="22">
        <v>44944</v>
      </c>
      <c r="B442" s="34" t="s">
        <v>340</v>
      </c>
      <c r="C442" s="33" t="s">
        <v>16</v>
      </c>
      <c r="D442" s="25">
        <v>300</v>
      </c>
      <c r="E442" s="25">
        <v>48</v>
      </c>
      <c r="F442" s="24">
        <v>60</v>
      </c>
      <c r="G442" s="24">
        <v>70</v>
      </c>
      <c r="H442" s="26">
        <f t="shared" ref="H442:H443" si="465">IF(C442="LONG",(F442-E442)*D442,(E442-F442)*D442)</f>
        <v>3600</v>
      </c>
      <c r="I442" s="40">
        <f t="shared" ref="I442:I443" si="466">IF(G442=0,"0.00",IF(C442="LONG",(G442-F442)*D442,(F442-G442)*D442))</f>
        <v>3000</v>
      </c>
      <c r="J442" s="46">
        <f t="shared" ref="J442:J443" si="467">SUM(I442,H442)</f>
        <v>6600</v>
      </c>
    </row>
    <row r="443" ht="15.75" customHeight="1" spans="1:10">
      <c r="A443" s="22">
        <v>44944</v>
      </c>
      <c r="B443" s="34" t="s">
        <v>342</v>
      </c>
      <c r="C443" s="33" t="s">
        <v>16</v>
      </c>
      <c r="D443" s="25">
        <v>275</v>
      </c>
      <c r="E443" s="25">
        <v>121</v>
      </c>
      <c r="F443" s="24">
        <v>130</v>
      </c>
      <c r="G443" s="24">
        <v>140</v>
      </c>
      <c r="H443" s="26">
        <f t="shared" si="465"/>
        <v>2475</v>
      </c>
      <c r="I443" s="40">
        <f t="shared" si="466"/>
        <v>2750</v>
      </c>
      <c r="J443" s="46">
        <f t="shared" si="467"/>
        <v>5225</v>
      </c>
    </row>
    <row r="444" ht="15.75" customHeight="1" spans="1:10">
      <c r="A444" s="22">
        <v>44944</v>
      </c>
      <c r="B444" s="34" t="s">
        <v>341</v>
      </c>
      <c r="C444" s="33" t="s">
        <v>16</v>
      </c>
      <c r="D444" s="25">
        <v>1250</v>
      </c>
      <c r="E444" s="25">
        <v>18</v>
      </c>
      <c r="F444" s="24">
        <v>20.5</v>
      </c>
      <c r="G444" s="24"/>
      <c r="H444" s="26">
        <f t="shared" ref="H444" si="468">IF(C444="LONG",(F444-E444)*D444,(E444-F444)*D444)</f>
        <v>3125</v>
      </c>
      <c r="I444" s="40" t="str">
        <f t="shared" ref="I444" si="469">IF(G444=0,"0.00",IF(C444="LONG",(G444-F444)*D444,(F444-G444)*D444))</f>
        <v>0.00</v>
      </c>
      <c r="J444" s="46">
        <f t="shared" ref="J444" si="470">SUM(I444,H444)</f>
        <v>3125</v>
      </c>
    </row>
    <row r="445" ht="15.75" customHeight="1" spans="1:10">
      <c r="A445" s="22">
        <v>44943</v>
      </c>
      <c r="B445" s="34" t="s">
        <v>211</v>
      </c>
      <c r="C445" s="33" t="s">
        <v>16</v>
      </c>
      <c r="D445" s="25">
        <v>125</v>
      </c>
      <c r="E445" s="25">
        <v>113</v>
      </c>
      <c r="F445" s="24">
        <v>130</v>
      </c>
      <c r="G445" s="24"/>
      <c r="H445" s="26">
        <f t="shared" ref="H445" si="471">IF(C445="LONG",(F445-E445)*D445,(E445-F445)*D445)</f>
        <v>2125</v>
      </c>
      <c r="I445" s="40" t="str">
        <f t="shared" ref="I445" si="472">IF(G445=0,"0.00",IF(C445="LONG",(G445-F445)*D445,(F445-G445)*D445))</f>
        <v>0.00</v>
      </c>
      <c r="J445" s="46">
        <f t="shared" ref="J445" si="473">SUM(I445,H445)</f>
        <v>2125</v>
      </c>
    </row>
    <row r="446" ht="15.75" customHeight="1" spans="1:10">
      <c r="A446" s="22">
        <v>44939</v>
      </c>
      <c r="B446" s="34" t="s">
        <v>343</v>
      </c>
      <c r="C446" s="33" t="s">
        <v>16</v>
      </c>
      <c r="D446" s="25">
        <v>5500</v>
      </c>
      <c r="E446" s="25">
        <v>6.45</v>
      </c>
      <c r="F446" s="24">
        <v>7.2</v>
      </c>
      <c r="G446" s="24"/>
      <c r="H446" s="26">
        <f t="shared" ref="H446:H450" si="474">IF(C446="LONG",(F446-E446)*D446,(E446-F446)*D446)</f>
        <v>4125</v>
      </c>
      <c r="I446" s="40" t="str">
        <f t="shared" ref="I446:I450" si="475">IF(G446=0,"0.00",IF(C446="LONG",(G446-F446)*D446,(F446-G446)*D446))</f>
        <v>0.00</v>
      </c>
      <c r="J446" s="46">
        <f t="shared" ref="J446:J450" si="476">SUM(I446,H446)</f>
        <v>4125</v>
      </c>
    </row>
    <row r="447" ht="15.75" customHeight="1" spans="1:10">
      <c r="A447" s="22">
        <v>44939</v>
      </c>
      <c r="B447" s="34" t="s">
        <v>341</v>
      </c>
      <c r="C447" s="33" t="s">
        <v>16</v>
      </c>
      <c r="D447" s="25">
        <v>1250</v>
      </c>
      <c r="E447" s="25">
        <v>33.5</v>
      </c>
      <c r="F447" s="24">
        <v>36</v>
      </c>
      <c r="G447" s="24">
        <v>39</v>
      </c>
      <c r="H447" s="26">
        <f t="shared" si="474"/>
        <v>3125</v>
      </c>
      <c r="I447" s="40">
        <f t="shared" si="475"/>
        <v>3750</v>
      </c>
      <c r="J447" s="46">
        <f t="shared" si="476"/>
        <v>6875</v>
      </c>
    </row>
    <row r="448" ht="15.75" customHeight="1" spans="1:10">
      <c r="A448" s="22">
        <v>44939</v>
      </c>
      <c r="B448" s="34" t="s">
        <v>344</v>
      </c>
      <c r="C448" s="33" t="s">
        <v>16</v>
      </c>
      <c r="D448" s="25">
        <v>175</v>
      </c>
      <c r="E448" s="25">
        <v>130</v>
      </c>
      <c r="F448" s="24">
        <v>150</v>
      </c>
      <c r="G448" s="24">
        <v>170</v>
      </c>
      <c r="H448" s="26">
        <f t="shared" si="474"/>
        <v>3500</v>
      </c>
      <c r="I448" s="40">
        <f t="shared" si="475"/>
        <v>3500</v>
      </c>
      <c r="J448" s="46">
        <f t="shared" si="476"/>
        <v>7000</v>
      </c>
    </row>
    <row r="449" ht="15.75" customHeight="1" spans="1:10">
      <c r="A449" s="22">
        <v>44938</v>
      </c>
      <c r="B449" s="34" t="s">
        <v>345</v>
      </c>
      <c r="C449" s="33" t="s">
        <v>16</v>
      </c>
      <c r="D449" s="25">
        <v>250</v>
      </c>
      <c r="E449" s="25">
        <v>140</v>
      </c>
      <c r="F449" s="24">
        <v>155</v>
      </c>
      <c r="G449" s="24">
        <v>170</v>
      </c>
      <c r="H449" s="26">
        <f t="shared" si="474"/>
        <v>3750</v>
      </c>
      <c r="I449" s="40">
        <f t="shared" si="475"/>
        <v>3750</v>
      </c>
      <c r="J449" s="46">
        <f t="shared" si="476"/>
        <v>7500</v>
      </c>
    </row>
    <row r="450" ht="15.75" customHeight="1" spans="1:10">
      <c r="A450" s="22">
        <v>44938</v>
      </c>
      <c r="B450" s="34" t="s">
        <v>346</v>
      </c>
      <c r="C450" s="33" t="s">
        <v>16</v>
      </c>
      <c r="D450" s="25">
        <v>300</v>
      </c>
      <c r="E450" s="25">
        <v>64</v>
      </c>
      <c r="F450" s="24">
        <v>64</v>
      </c>
      <c r="G450" s="24"/>
      <c r="H450" s="26">
        <f t="shared" si="474"/>
        <v>0</v>
      </c>
      <c r="I450" s="40" t="str">
        <f t="shared" si="475"/>
        <v>0.00</v>
      </c>
      <c r="J450" s="46">
        <f t="shared" si="476"/>
        <v>0</v>
      </c>
    </row>
    <row r="451" ht="15.75" customHeight="1" spans="1:10">
      <c r="A451" s="22">
        <v>44938</v>
      </c>
      <c r="B451" s="34" t="s">
        <v>347</v>
      </c>
      <c r="C451" s="33" t="s">
        <v>16</v>
      </c>
      <c r="D451" s="25">
        <v>1250</v>
      </c>
      <c r="E451" s="25">
        <v>26</v>
      </c>
      <c r="F451" s="24">
        <v>28.5</v>
      </c>
      <c r="G451" s="24">
        <v>31</v>
      </c>
      <c r="H451" s="26">
        <f t="shared" ref="H451:H452" si="477">IF(C451="LONG",(F451-E451)*D451,(E451-F451)*D451)</f>
        <v>3125</v>
      </c>
      <c r="I451" s="40">
        <f t="shared" ref="I451:I452" si="478">IF(G451=0,"0.00",IF(C451="LONG",(G451-F451)*D451,(F451-G451)*D451))</f>
        <v>3125</v>
      </c>
      <c r="J451" s="46">
        <f t="shared" ref="J451:J452" si="479">SUM(I451,H451)</f>
        <v>6250</v>
      </c>
    </row>
    <row r="452" ht="15.75" customHeight="1" spans="1:10">
      <c r="A452" s="22">
        <v>44938</v>
      </c>
      <c r="B452" s="34" t="s">
        <v>342</v>
      </c>
      <c r="C452" s="33" t="s">
        <v>16</v>
      </c>
      <c r="D452" s="25">
        <v>275</v>
      </c>
      <c r="E452" s="25">
        <v>102</v>
      </c>
      <c r="F452" s="24">
        <v>112</v>
      </c>
      <c r="G452" s="24"/>
      <c r="H452" s="26">
        <f t="shared" si="477"/>
        <v>2750</v>
      </c>
      <c r="I452" s="40" t="str">
        <f t="shared" si="478"/>
        <v>0.00</v>
      </c>
      <c r="J452" s="46">
        <f t="shared" si="479"/>
        <v>2750</v>
      </c>
    </row>
    <row r="453" ht="15.75" customHeight="1" spans="1:10">
      <c r="A453" s="22">
        <v>44937</v>
      </c>
      <c r="B453" s="34" t="s">
        <v>348</v>
      </c>
      <c r="C453" s="33" t="s">
        <v>16</v>
      </c>
      <c r="D453" s="25">
        <v>650</v>
      </c>
      <c r="E453" s="25">
        <v>35</v>
      </c>
      <c r="F453" s="24">
        <v>45</v>
      </c>
      <c r="G453" s="24"/>
      <c r="H453" s="26">
        <f t="shared" ref="H453:H455" si="480">IF(C453="LONG",(F453-E453)*D453,(E453-F453)*D453)</f>
        <v>6500</v>
      </c>
      <c r="I453" s="40" t="str">
        <f t="shared" ref="I453:I455" si="481">IF(G453=0,"0.00",IF(C453="LONG",(G453-F453)*D453,(F453-G453)*D453))</f>
        <v>0.00</v>
      </c>
      <c r="J453" s="46">
        <f t="shared" ref="J453:J455" si="482">SUM(I453,H453)</f>
        <v>6500</v>
      </c>
    </row>
    <row r="454" ht="15.75" customHeight="1" spans="1:10">
      <c r="A454" s="22">
        <v>44937</v>
      </c>
      <c r="B454" s="34" t="s">
        <v>345</v>
      </c>
      <c r="C454" s="33" t="s">
        <v>16</v>
      </c>
      <c r="D454" s="25">
        <v>250</v>
      </c>
      <c r="E454" s="25">
        <v>126</v>
      </c>
      <c r="F454" s="24">
        <v>140</v>
      </c>
      <c r="G454" s="24"/>
      <c r="H454" s="26">
        <f t="shared" si="480"/>
        <v>3500</v>
      </c>
      <c r="I454" s="40" t="str">
        <f t="shared" si="481"/>
        <v>0.00</v>
      </c>
      <c r="J454" s="46">
        <f t="shared" si="482"/>
        <v>3500</v>
      </c>
    </row>
    <row r="455" ht="15.75" customHeight="1" spans="1:10">
      <c r="A455" s="22">
        <v>44936</v>
      </c>
      <c r="B455" s="34" t="s">
        <v>349</v>
      </c>
      <c r="C455" s="33" t="s">
        <v>16</v>
      </c>
      <c r="D455" s="25">
        <v>125</v>
      </c>
      <c r="E455" s="25">
        <v>126</v>
      </c>
      <c r="F455" s="24">
        <v>126</v>
      </c>
      <c r="G455" s="24"/>
      <c r="H455" s="26">
        <f t="shared" si="480"/>
        <v>0</v>
      </c>
      <c r="I455" s="40" t="str">
        <f t="shared" si="481"/>
        <v>0.00</v>
      </c>
      <c r="J455" s="46">
        <f t="shared" si="482"/>
        <v>0</v>
      </c>
    </row>
    <row r="456" ht="15.75" customHeight="1" spans="1:10">
      <c r="A456" s="22">
        <v>44935</v>
      </c>
      <c r="B456" s="34" t="s">
        <v>350</v>
      </c>
      <c r="C456" s="33" t="s">
        <v>16</v>
      </c>
      <c r="D456" s="25">
        <v>4000</v>
      </c>
      <c r="E456" s="25">
        <v>11.5</v>
      </c>
      <c r="F456" s="24">
        <v>12.35</v>
      </c>
      <c r="G456" s="24"/>
      <c r="H456" s="26">
        <f t="shared" ref="H456" si="483">IF(C456="LONG",(F456-E456)*D456,(E456-F456)*D456)</f>
        <v>3400</v>
      </c>
      <c r="I456" s="40" t="str">
        <f t="shared" ref="I456" si="484">IF(G456=0,"0.00",IF(C456="LONG",(G456-F456)*D456,(F456-G456)*D456))</f>
        <v>0.00</v>
      </c>
      <c r="J456" s="46">
        <f t="shared" ref="J456" si="485">SUM(I456,H456)</f>
        <v>3400</v>
      </c>
    </row>
    <row r="457" ht="15.75" customHeight="1" spans="1:10">
      <c r="A457" s="22">
        <v>44932</v>
      </c>
      <c r="B457" s="34" t="s">
        <v>351</v>
      </c>
      <c r="C457" s="33" t="s">
        <v>16</v>
      </c>
      <c r="D457" s="25">
        <v>5850</v>
      </c>
      <c r="E457" s="25">
        <v>9.5</v>
      </c>
      <c r="F457" s="24">
        <v>8.2</v>
      </c>
      <c r="G457" s="24"/>
      <c r="H457" s="26">
        <f t="shared" ref="H457" si="486">IF(C457="LONG",(F457-E457)*D457,(E457-F457)*D457)</f>
        <v>-7605</v>
      </c>
      <c r="I457" s="40" t="str">
        <f t="shared" ref="I457" si="487">IF(G457=0,"0.00",IF(C457="LONG",(G457-F457)*D457,(F457-G457)*D457))</f>
        <v>0.00</v>
      </c>
      <c r="J457" s="46">
        <f t="shared" ref="J457" si="488">SUM(I457,H457)</f>
        <v>-7605</v>
      </c>
    </row>
    <row r="458" ht="15.75" customHeight="1" spans="1:10">
      <c r="A458" s="22">
        <v>44931</v>
      </c>
      <c r="B458" s="34" t="s">
        <v>51</v>
      </c>
      <c r="C458" s="33" t="s">
        <v>16</v>
      </c>
      <c r="D458" s="25">
        <v>3000</v>
      </c>
      <c r="E458" s="25">
        <v>7.4</v>
      </c>
      <c r="F458" s="24">
        <v>7.8</v>
      </c>
      <c r="G458" s="24"/>
      <c r="H458" s="26">
        <f t="shared" ref="H458:H462" si="489">IF(C458="LONG",(F458-E458)*D458,(E458-F458)*D458)</f>
        <v>1200</v>
      </c>
      <c r="I458" s="40" t="str">
        <f t="shared" ref="I458:I462" si="490">IF(G458=0,"0.00",IF(C458="LONG",(G458-F458)*D458,(F458-G458)*D458))</f>
        <v>0.00</v>
      </c>
      <c r="J458" s="46">
        <f t="shared" ref="J458:J462" si="491">SUM(I458,H458)</f>
        <v>1200</v>
      </c>
    </row>
    <row r="459" ht="15.75" customHeight="1" spans="1:10">
      <c r="A459" s="22">
        <v>44931</v>
      </c>
      <c r="B459" s="34" t="s">
        <v>312</v>
      </c>
      <c r="C459" s="33" t="s">
        <v>16</v>
      </c>
      <c r="D459" s="25">
        <v>3500</v>
      </c>
      <c r="E459" s="25">
        <v>12.1</v>
      </c>
      <c r="F459" s="24">
        <v>13.4</v>
      </c>
      <c r="G459" s="24">
        <v>15</v>
      </c>
      <c r="H459" s="26">
        <f t="shared" si="489"/>
        <v>4550</v>
      </c>
      <c r="I459" s="40">
        <f t="shared" si="490"/>
        <v>5600</v>
      </c>
      <c r="J459" s="46">
        <f t="shared" si="491"/>
        <v>10150</v>
      </c>
    </row>
    <row r="460" ht="15.75" customHeight="1" spans="1:10">
      <c r="A460" s="22">
        <v>44931</v>
      </c>
      <c r="B460" s="34" t="s">
        <v>352</v>
      </c>
      <c r="C460" s="33" t="s">
        <v>16</v>
      </c>
      <c r="D460" s="25">
        <v>4000</v>
      </c>
      <c r="E460" s="25">
        <v>10.3</v>
      </c>
      <c r="F460" s="24">
        <v>11.5</v>
      </c>
      <c r="G460" s="24"/>
      <c r="H460" s="26">
        <f t="shared" si="489"/>
        <v>4800</v>
      </c>
      <c r="I460" s="40" t="str">
        <f t="shared" si="490"/>
        <v>0.00</v>
      </c>
      <c r="J460" s="46">
        <f t="shared" si="491"/>
        <v>4800</v>
      </c>
    </row>
    <row r="461" ht="15.75" customHeight="1" spans="1:10">
      <c r="A461" s="22">
        <v>44930</v>
      </c>
      <c r="B461" s="34" t="s">
        <v>353</v>
      </c>
      <c r="C461" s="33" t="s">
        <v>16</v>
      </c>
      <c r="D461" s="25">
        <v>5500</v>
      </c>
      <c r="E461" s="25">
        <v>8.25</v>
      </c>
      <c r="F461" s="24">
        <v>8.25</v>
      </c>
      <c r="G461" s="24"/>
      <c r="H461" s="26">
        <f t="shared" si="489"/>
        <v>0</v>
      </c>
      <c r="I461" s="40" t="str">
        <f t="shared" si="490"/>
        <v>0.00</v>
      </c>
      <c r="J461" s="46">
        <f t="shared" si="491"/>
        <v>0</v>
      </c>
    </row>
    <row r="462" ht="15.75" customHeight="1" spans="1:10">
      <c r="A462" s="22">
        <v>44930</v>
      </c>
      <c r="B462" s="34" t="s">
        <v>354</v>
      </c>
      <c r="C462" s="33" t="s">
        <v>16</v>
      </c>
      <c r="D462" s="25">
        <v>2700</v>
      </c>
      <c r="E462" s="25">
        <v>12.5</v>
      </c>
      <c r="F462" s="24">
        <v>14</v>
      </c>
      <c r="G462" s="24">
        <v>15.5</v>
      </c>
      <c r="H462" s="26">
        <f t="shared" si="489"/>
        <v>4050</v>
      </c>
      <c r="I462" s="40">
        <f t="shared" si="490"/>
        <v>4050</v>
      </c>
      <c r="J462" s="46">
        <f t="shared" si="491"/>
        <v>8100</v>
      </c>
    </row>
    <row r="463" ht="15.75" customHeight="1" spans="1:10">
      <c r="A463" s="22">
        <v>44929</v>
      </c>
      <c r="B463" s="34" t="s">
        <v>355</v>
      </c>
      <c r="C463" s="33" t="s">
        <v>16</v>
      </c>
      <c r="D463" s="25">
        <v>1500</v>
      </c>
      <c r="E463" s="25">
        <v>16.5</v>
      </c>
      <c r="F463" s="24">
        <v>18.5</v>
      </c>
      <c r="G463" s="24"/>
      <c r="H463" s="26">
        <f t="shared" ref="H463:H464" si="492">IF(C463="LONG",(F463-E463)*D463,(E463-F463)*D463)</f>
        <v>3000</v>
      </c>
      <c r="I463" s="40" t="str">
        <f t="shared" ref="I463:I464" si="493">IF(G463=0,"0.00",IF(C463="LONG",(G463-F463)*D463,(F463-G463)*D463))</f>
        <v>0.00</v>
      </c>
      <c r="J463" s="46">
        <f t="shared" ref="J463:J464" si="494">SUM(I463,H463)</f>
        <v>3000</v>
      </c>
    </row>
    <row r="464" ht="15.75" customHeight="1" spans="1:10">
      <c r="A464" s="22">
        <v>44929</v>
      </c>
      <c r="B464" s="34" t="s">
        <v>356</v>
      </c>
      <c r="C464" s="33" t="s">
        <v>16</v>
      </c>
      <c r="D464" s="25">
        <v>500</v>
      </c>
      <c r="E464" s="25">
        <v>80</v>
      </c>
      <c r="F464" s="24">
        <v>88</v>
      </c>
      <c r="G464" s="24"/>
      <c r="H464" s="26">
        <f t="shared" si="492"/>
        <v>4000</v>
      </c>
      <c r="I464" s="40" t="str">
        <f t="shared" si="493"/>
        <v>0.00</v>
      </c>
      <c r="J464" s="46">
        <f t="shared" si="494"/>
        <v>4000</v>
      </c>
    </row>
    <row r="465" ht="15.75" customHeight="1" spans="1:10">
      <c r="A465" s="22">
        <v>44928</v>
      </c>
      <c r="B465" s="34" t="s">
        <v>353</v>
      </c>
      <c r="C465" s="33" t="s">
        <v>16</v>
      </c>
      <c r="D465" s="25">
        <v>5500</v>
      </c>
      <c r="E465" s="25">
        <v>9</v>
      </c>
      <c r="F465" s="24">
        <v>10</v>
      </c>
      <c r="G465" s="24">
        <v>11</v>
      </c>
      <c r="H465" s="26">
        <f t="shared" ref="H465:H470" si="495">IF(C465="LONG",(F465-E465)*D465,(E465-F465)*D465)</f>
        <v>5500</v>
      </c>
      <c r="I465" s="40">
        <f t="shared" ref="I465:I470" si="496">IF(G465=0,"0.00",IF(C465="LONG",(G465-F465)*D465,(F465-G465)*D465))</f>
        <v>5500</v>
      </c>
      <c r="J465" s="46">
        <f t="shared" ref="J465:J470" si="497">SUM(I465,H465)</f>
        <v>11000</v>
      </c>
    </row>
    <row r="466" ht="15.75" customHeight="1" spans="1:10">
      <c r="A466" s="22">
        <v>44928</v>
      </c>
      <c r="B466" s="34" t="s">
        <v>350</v>
      </c>
      <c r="C466" s="33" t="s">
        <v>16</v>
      </c>
      <c r="D466" s="25">
        <v>4000</v>
      </c>
      <c r="E466" s="25">
        <v>13</v>
      </c>
      <c r="F466" s="24">
        <v>14.5</v>
      </c>
      <c r="G466" s="24">
        <v>16</v>
      </c>
      <c r="H466" s="26">
        <f t="shared" si="495"/>
        <v>6000</v>
      </c>
      <c r="I466" s="40">
        <f t="shared" si="496"/>
        <v>6000</v>
      </c>
      <c r="J466" s="46">
        <f t="shared" si="497"/>
        <v>12000</v>
      </c>
    </row>
    <row r="467" ht="15.75" customHeight="1" spans="1:10">
      <c r="A467" s="22">
        <v>44925</v>
      </c>
      <c r="B467" s="34" t="s">
        <v>357</v>
      </c>
      <c r="C467" s="33" t="s">
        <v>16</v>
      </c>
      <c r="D467" s="25">
        <v>4000</v>
      </c>
      <c r="E467" s="25">
        <v>7.6</v>
      </c>
      <c r="F467" s="24">
        <v>8.5</v>
      </c>
      <c r="G467" s="24"/>
      <c r="H467" s="26">
        <f t="shared" si="495"/>
        <v>3600</v>
      </c>
      <c r="I467" s="40" t="str">
        <f t="shared" si="496"/>
        <v>0.00</v>
      </c>
      <c r="J467" s="46">
        <f t="shared" si="497"/>
        <v>3600</v>
      </c>
    </row>
    <row r="468" ht="15.75" customHeight="1" spans="1:10">
      <c r="A468" s="22">
        <v>44925</v>
      </c>
      <c r="B468" s="34" t="s">
        <v>358</v>
      </c>
      <c r="C468" s="33" t="s">
        <v>16</v>
      </c>
      <c r="D468" s="25">
        <v>375</v>
      </c>
      <c r="E468" s="25">
        <v>65</v>
      </c>
      <c r="F468" s="24">
        <v>75</v>
      </c>
      <c r="G468" s="24"/>
      <c r="H468" s="26">
        <f t="shared" si="495"/>
        <v>3750</v>
      </c>
      <c r="I468" s="40" t="str">
        <f t="shared" si="496"/>
        <v>0.00</v>
      </c>
      <c r="J468" s="46">
        <f t="shared" si="497"/>
        <v>3750</v>
      </c>
    </row>
    <row r="469" ht="15.75" customHeight="1" spans="1:10">
      <c r="A469" s="22">
        <v>44924</v>
      </c>
      <c r="B469" s="34" t="s">
        <v>359</v>
      </c>
      <c r="C469" s="33" t="s">
        <v>16</v>
      </c>
      <c r="D469" s="25">
        <v>125</v>
      </c>
      <c r="E469" s="25">
        <v>230</v>
      </c>
      <c r="F469" s="24">
        <v>255</v>
      </c>
      <c r="G469" s="24">
        <v>280</v>
      </c>
      <c r="H469" s="26">
        <f t="shared" si="495"/>
        <v>3125</v>
      </c>
      <c r="I469" s="40">
        <f t="shared" si="496"/>
        <v>3125</v>
      </c>
      <c r="J469" s="46">
        <f t="shared" si="497"/>
        <v>6250</v>
      </c>
    </row>
    <row r="470" ht="15.75" customHeight="1" spans="1:10">
      <c r="A470" s="22">
        <v>44924</v>
      </c>
      <c r="B470" s="34" t="s">
        <v>360</v>
      </c>
      <c r="C470" s="33" t="s">
        <v>16</v>
      </c>
      <c r="D470" s="25">
        <v>700</v>
      </c>
      <c r="E470" s="25">
        <v>40</v>
      </c>
      <c r="F470" s="24">
        <v>40</v>
      </c>
      <c r="G470" s="24"/>
      <c r="H470" s="26">
        <f t="shared" si="495"/>
        <v>0</v>
      </c>
      <c r="I470" s="40" t="str">
        <f t="shared" si="496"/>
        <v>0.00</v>
      </c>
      <c r="J470" s="46">
        <f t="shared" si="497"/>
        <v>0</v>
      </c>
    </row>
    <row r="471" ht="15.75" customHeight="1" spans="1:10">
      <c r="A471" s="22">
        <v>44923</v>
      </c>
      <c r="B471" s="34" t="s">
        <v>200</v>
      </c>
      <c r="C471" s="33" t="s">
        <v>16</v>
      </c>
      <c r="D471" s="25">
        <v>1200</v>
      </c>
      <c r="E471" s="25">
        <v>24</v>
      </c>
      <c r="F471" s="24">
        <v>24</v>
      </c>
      <c r="G471" s="24"/>
      <c r="H471" s="26">
        <f t="shared" ref="H471:H473" si="498">IF(C471="LONG",(F471-E471)*D471,(E471-F471)*D471)</f>
        <v>0</v>
      </c>
      <c r="I471" s="40" t="str">
        <f t="shared" ref="I471:I473" si="499">IF(G471=0,"0.00",IF(C471="LONG",(G471-F471)*D471,(F471-G471)*D471))</f>
        <v>0.00</v>
      </c>
      <c r="J471" s="46">
        <f t="shared" ref="J471:J473" si="500">SUM(I471,H471)</f>
        <v>0</v>
      </c>
    </row>
    <row r="472" ht="15.75" customHeight="1" spans="1:10">
      <c r="A472" s="22">
        <v>44923</v>
      </c>
      <c r="B472" s="34" t="s">
        <v>265</v>
      </c>
      <c r="C472" s="33" t="s">
        <v>16</v>
      </c>
      <c r="D472" s="25">
        <v>1300</v>
      </c>
      <c r="E472" s="25">
        <v>28</v>
      </c>
      <c r="F472" s="24">
        <v>30.5</v>
      </c>
      <c r="G472" s="24">
        <v>33</v>
      </c>
      <c r="H472" s="26">
        <f t="shared" si="498"/>
        <v>3250</v>
      </c>
      <c r="I472" s="40">
        <f t="shared" si="499"/>
        <v>3250</v>
      </c>
      <c r="J472" s="46">
        <f t="shared" si="500"/>
        <v>6500</v>
      </c>
    </row>
    <row r="473" ht="15.75" customHeight="1" spans="1:10">
      <c r="A473" s="22">
        <v>44923</v>
      </c>
      <c r="B473" s="34" t="s">
        <v>262</v>
      </c>
      <c r="C473" s="33" t="s">
        <v>16</v>
      </c>
      <c r="D473" s="25">
        <v>1300</v>
      </c>
      <c r="E473" s="25">
        <v>22</v>
      </c>
      <c r="F473" s="24">
        <v>22</v>
      </c>
      <c r="G473" s="24"/>
      <c r="H473" s="26">
        <f t="shared" si="498"/>
        <v>0</v>
      </c>
      <c r="I473" s="40" t="str">
        <f t="shared" si="499"/>
        <v>0.00</v>
      </c>
      <c r="J473" s="46">
        <f t="shared" si="500"/>
        <v>0</v>
      </c>
    </row>
    <row r="474" ht="15.75" customHeight="1" spans="1:10">
      <c r="A474" s="22">
        <v>44922</v>
      </c>
      <c r="B474" s="34" t="s">
        <v>361</v>
      </c>
      <c r="C474" s="33" t="s">
        <v>16</v>
      </c>
      <c r="D474" s="25">
        <v>1350</v>
      </c>
      <c r="E474" s="25">
        <v>33.5</v>
      </c>
      <c r="F474" s="24">
        <v>37</v>
      </c>
      <c r="G474" s="24"/>
      <c r="H474" s="26">
        <f t="shared" ref="H474:H476" si="501">IF(C474="LONG",(F474-E474)*D474,(E474-F474)*D474)</f>
        <v>4725</v>
      </c>
      <c r="I474" s="40" t="str">
        <f t="shared" ref="I474:I476" si="502">IF(G474=0,"0.00",IF(C474="LONG",(G474-F474)*D474,(F474-G474)*D474))</f>
        <v>0.00</v>
      </c>
      <c r="J474" s="46">
        <f t="shared" ref="J474:J476" si="503">SUM(I474,H474)</f>
        <v>4725</v>
      </c>
    </row>
    <row r="475" ht="15.75" customHeight="1" spans="1:10">
      <c r="A475" s="22">
        <v>44922</v>
      </c>
      <c r="B475" s="34" t="s">
        <v>362</v>
      </c>
      <c r="C475" s="33" t="s">
        <v>16</v>
      </c>
      <c r="D475" s="25">
        <v>475</v>
      </c>
      <c r="E475" s="25">
        <v>111</v>
      </c>
      <c r="F475" s="24">
        <v>111</v>
      </c>
      <c r="G475" s="24"/>
      <c r="H475" s="26">
        <f t="shared" si="501"/>
        <v>0</v>
      </c>
      <c r="I475" s="40" t="str">
        <f t="shared" si="502"/>
        <v>0.00</v>
      </c>
      <c r="J475" s="46">
        <f t="shared" si="503"/>
        <v>0</v>
      </c>
    </row>
    <row r="476" ht="15.75" customHeight="1" spans="1:10">
      <c r="A476" s="22">
        <v>44922</v>
      </c>
      <c r="B476" s="34" t="s">
        <v>361</v>
      </c>
      <c r="C476" s="33" t="s">
        <v>16</v>
      </c>
      <c r="D476" s="25">
        <v>1350</v>
      </c>
      <c r="E476" s="25">
        <v>27.5</v>
      </c>
      <c r="F476" s="24">
        <v>30</v>
      </c>
      <c r="G476" s="24">
        <v>33</v>
      </c>
      <c r="H476" s="26">
        <f t="shared" si="501"/>
        <v>3375</v>
      </c>
      <c r="I476" s="40">
        <f t="shared" si="502"/>
        <v>4050</v>
      </c>
      <c r="J476" s="46">
        <f t="shared" si="503"/>
        <v>7425</v>
      </c>
    </row>
    <row r="477" ht="15.75" customHeight="1" spans="1:10">
      <c r="A477" s="22">
        <v>44921</v>
      </c>
      <c r="B477" s="34" t="s">
        <v>362</v>
      </c>
      <c r="C477" s="33" t="s">
        <v>16</v>
      </c>
      <c r="D477" s="25">
        <v>475</v>
      </c>
      <c r="E477" s="25">
        <v>100.5</v>
      </c>
      <c r="F477" s="24">
        <v>110</v>
      </c>
      <c r="G477" s="24">
        <v>120</v>
      </c>
      <c r="H477" s="26">
        <f t="shared" ref="H477:H478" si="504">IF(C477="LONG",(F477-E477)*D477,(E477-F477)*D477)</f>
        <v>4512.5</v>
      </c>
      <c r="I477" s="40">
        <f t="shared" ref="I477:I478" si="505">IF(G477=0,"0.00",IF(C477="LONG",(G477-F477)*D477,(F477-G477)*D477))</f>
        <v>4750</v>
      </c>
      <c r="J477" s="46">
        <f t="shared" ref="J477:J478" si="506">SUM(I477,H477)</f>
        <v>9262.5</v>
      </c>
    </row>
    <row r="478" ht="15.75" customHeight="1" spans="1:10">
      <c r="A478" s="22">
        <v>44921</v>
      </c>
      <c r="B478" s="34" t="s">
        <v>203</v>
      </c>
      <c r="C478" s="33" t="s">
        <v>16</v>
      </c>
      <c r="D478" s="25">
        <v>1200</v>
      </c>
      <c r="E478" s="25">
        <v>29</v>
      </c>
      <c r="F478" s="24">
        <v>32</v>
      </c>
      <c r="G478" s="24">
        <v>35</v>
      </c>
      <c r="H478" s="26">
        <f t="shared" si="504"/>
        <v>3600</v>
      </c>
      <c r="I478" s="40">
        <f t="shared" si="505"/>
        <v>3600</v>
      </c>
      <c r="J478" s="46">
        <f t="shared" si="506"/>
        <v>7200</v>
      </c>
    </row>
    <row r="479" ht="15.75" customHeight="1" spans="1:10">
      <c r="A479" s="22">
        <v>44917</v>
      </c>
      <c r="B479" s="34" t="s">
        <v>363</v>
      </c>
      <c r="C479" s="33" t="s">
        <v>16</v>
      </c>
      <c r="D479" s="25">
        <v>200</v>
      </c>
      <c r="E479" s="25">
        <v>126</v>
      </c>
      <c r="F479" s="24">
        <v>136</v>
      </c>
      <c r="G479" s="24"/>
      <c r="H479" s="26">
        <f t="shared" ref="H479:H481" si="507">IF(C479="LONG",(F479-E479)*D479,(E479-F479)*D479)</f>
        <v>2000</v>
      </c>
      <c r="I479" s="40" t="str">
        <f t="shared" ref="I479:I481" si="508">IF(G479=0,"0.00",IF(C479="LONG",(G479-F479)*D479,(F479-G479)*D479))</f>
        <v>0.00</v>
      </c>
      <c r="J479" s="46">
        <f t="shared" ref="J479:J481" si="509">SUM(I479,H479)</f>
        <v>2000</v>
      </c>
    </row>
    <row r="480" ht="15.75" customHeight="1" spans="1:10">
      <c r="A480" s="22">
        <v>44917</v>
      </c>
      <c r="B480" s="34" t="s">
        <v>364</v>
      </c>
      <c r="C480" s="33" t="s">
        <v>16</v>
      </c>
      <c r="D480" s="25">
        <v>2800</v>
      </c>
      <c r="E480" s="25">
        <v>4.6</v>
      </c>
      <c r="F480" s="24">
        <v>5.2</v>
      </c>
      <c r="G480" s="24"/>
      <c r="H480" s="26">
        <f t="shared" si="507"/>
        <v>1680</v>
      </c>
      <c r="I480" s="40" t="str">
        <f t="shared" si="508"/>
        <v>0.00</v>
      </c>
      <c r="J480" s="46">
        <f t="shared" si="509"/>
        <v>1680</v>
      </c>
    </row>
    <row r="481" ht="15.75" customHeight="1" spans="1:10">
      <c r="A481" s="22">
        <v>44917</v>
      </c>
      <c r="B481" s="34" t="s">
        <v>365</v>
      </c>
      <c r="C481" s="33" t="s">
        <v>16</v>
      </c>
      <c r="D481" s="25">
        <v>150</v>
      </c>
      <c r="E481" s="25">
        <v>102</v>
      </c>
      <c r="F481" s="24">
        <v>118</v>
      </c>
      <c r="G481" s="24"/>
      <c r="H481" s="26">
        <f t="shared" si="507"/>
        <v>2400</v>
      </c>
      <c r="I481" s="40" t="str">
        <f t="shared" si="508"/>
        <v>0.00</v>
      </c>
      <c r="J481" s="46">
        <f t="shared" si="509"/>
        <v>2400</v>
      </c>
    </row>
    <row r="482" ht="15.75" customHeight="1" spans="1:10">
      <c r="A482" s="22">
        <v>44916</v>
      </c>
      <c r="B482" s="34" t="s">
        <v>271</v>
      </c>
      <c r="C482" s="33" t="s">
        <v>16</v>
      </c>
      <c r="D482" s="25">
        <v>225</v>
      </c>
      <c r="E482" s="25">
        <v>135</v>
      </c>
      <c r="F482" s="24">
        <v>118</v>
      </c>
      <c r="G482" s="24"/>
      <c r="H482" s="26">
        <f t="shared" ref="H482:H483" si="510">IF(C482="LONG",(F482-E482)*D482,(E482-F482)*D482)</f>
        <v>-3825</v>
      </c>
      <c r="I482" s="40" t="str">
        <f t="shared" ref="I482:I483" si="511">IF(G482=0,"0.00",IF(C482="LONG",(G482-F482)*D482,(F482-G482)*D482))</f>
        <v>0.00</v>
      </c>
      <c r="J482" s="46">
        <f t="shared" ref="J482:J483" si="512">SUM(I482,H482)</f>
        <v>-3825</v>
      </c>
    </row>
    <row r="483" ht="15.75" customHeight="1" spans="1:10">
      <c r="A483" s="22">
        <v>44916</v>
      </c>
      <c r="B483" s="34" t="s">
        <v>49</v>
      </c>
      <c r="C483" s="33" t="s">
        <v>16</v>
      </c>
      <c r="D483" s="25">
        <v>3000</v>
      </c>
      <c r="E483" s="25">
        <v>7.1</v>
      </c>
      <c r="F483" s="24">
        <v>7.9</v>
      </c>
      <c r="G483" s="24"/>
      <c r="H483" s="26">
        <f t="shared" si="510"/>
        <v>2400</v>
      </c>
      <c r="I483" s="40" t="str">
        <f t="shared" si="511"/>
        <v>0.00</v>
      </c>
      <c r="J483" s="46">
        <f t="shared" si="512"/>
        <v>2400</v>
      </c>
    </row>
    <row r="484" ht="15.75" customHeight="1" spans="1:10">
      <c r="A484" s="22">
        <v>44915</v>
      </c>
      <c r="B484" s="34" t="s">
        <v>316</v>
      </c>
      <c r="C484" s="33" t="s">
        <v>16</v>
      </c>
      <c r="D484" s="25">
        <v>475</v>
      </c>
      <c r="E484" s="25">
        <v>76.5</v>
      </c>
      <c r="F484" s="24">
        <v>84</v>
      </c>
      <c r="G484" s="24"/>
      <c r="H484" s="26">
        <f t="shared" ref="H484" si="513">IF(C484="LONG",(F484-E484)*D484,(E484-F484)*D484)</f>
        <v>3562.5</v>
      </c>
      <c r="I484" s="40" t="str">
        <f t="shared" ref="I484" si="514">IF(G484=0,"0.00",IF(C484="LONG",(G484-F484)*D484,(F484-G484)*D484))</f>
        <v>0.00</v>
      </c>
      <c r="J484" s="46">
        <f t="shared" ref="J484" si="515">SUM(I484,H484)</f>
        <v>3562.5</v>
      </c>
    </row>
    <row r="485" ht="15.75" customHeight="1" spans="1:10">
      <c r="A485" s="22">
        <v>44914</v>
      </c>
      <c r="B485" s="34" t="s">
        <v>366</v>
      </c>
      <c r="C485" s="33" t="s">
        <v>16</v>
      </c>
      <c r="D485" s="25">
        <v>200</v>
      </c>
      <c r="E485" s="25">
        <v>120</v>
      </c>
      <c r="F485" s="24">
        <v>135</v>
      </c>
      <c r="G485" s="24"/>
      <c r="H485" s="26">
        <f t="shared" ref="H485:H487" si="516">IF(C485="LONG",(F485-E485)*D485,(E485-F485)*D485)</f>
        <v>3000</v>
      </c>
      <c r="I485" s="40" t="str">
        <f t="shared" ref="I485:I487" si="517">IF(G485=0,"0.00",IF(C485="LONG",(G485-F485)*D485,(F485-G485)*D485))</f>
        <v>0.00</v>
      </c>
      <c r="J485" s="46">
        <f t="shared" ref="J485:J487" si="518">SUM(I485,H485)</f>
        <v>3000</v>
      </c>
    </row>
    <row r="486" ht="15.75" customHeight="1" spans="1:10">
      <c r="A486" s="22">
        <v>44914</v>
      </c>
      <c r="B486" s="34" t="s">
        <v>325</v>
      </c>
      <c r="C486" s="33" t="s">
        <v>16</v>
      </c>
      <c r="D486" s="25">
        <v>150</v>
      </c>
      <c r="E486" s="25">
        <v>100.5</v>
      </c>
      <c r="F486" s="24">
        <v>120</v>
      </c>
      <c r="G486" s="24">
        <v>140</v>
      </c>
      <c r="H486" s="26">
        <f t="shared" si="516"/>
        <v>2925</v>
      </c>
      <c r="I486" s="40">
        <f t="shared" si="517"/>
        <v>3000</v>
      </c>
      <c r="J486" s="46">
        <f t="shared" si="518"/>
        <v>5925</v>
      </c>
    </row>
    <row r="487" ht="15.75" customHeight="1" spans="1:10">
      <c r="A487" s="22">
        <v>44914</v>
      </c>
      <c r="B487" s="34" t="s">
        <v>339</v>
      </c>
      <c r="C487" s="33" t="s">
        <v>16</v>
      </c>
      <c r="D487" s="25">
        <v>150</v>
      </c>
      <c r="E487" s="25">
        <v>112</v>
      </c>
      <c r="F487" s="24">
        <v>112</v>
      </c>
      <c r="G487" s="24"/>
      <c r="H487" s="26">
        <f t="shared" si="516"/>
        <v>0</v>
      </c>
      <c r="I487" s="40" t="str">
        <f t="shared" si="517"/>
        <v>0.00</v>
      </c>
      <c r="J487" s="46">
        <f t="shared" si="518"/>
        <v>0</v>
      </c>
    </row>
    <row r="488" ht="15.75" customHeight="1" spans="1:10">
      <c r="A488" s="22">
        <v>44911</v>
      </c>
      <c r="B488" s="34" t="s">
        <v>367</v>
      </c>
      <c r="C488" s="33" t="s">
        <v>16</v>
      </c>
      <c r="D488" s="25">
        <v>150</v>
      </c>
      <c r="E488" s="25">
        <v>130</v>
      </c>
      <c r="F488" s="24">
        <v>150</v>
      </c>
      <c r="G488" s="24">
        <v>170</v>
      </c>
      <c r="H488" s="26">
        <f t="shared" ref="H488" si="519">IF(C488="LONG",(F488-E488)*D488,(E488-F488)*D488)</f>
        <v>3000</v>
      </c>
      <c r="I488" s="40">
        <f t="shared" ref="I488" si="520">IF(G488=0,"0.00",IF(C488="LONG",(G488-F488)*D488,(F488-G488)*D488))</f>
        <v>3000</v>
      </c>
      <c r="J488" s="46">
        <f t="shared" ref="J488" si="521">SUM(I488,H488)</f>
        <v>6000</v>
      </c>
    </row>
    <row r="489" ht="15.75" customHeight="1" spans="1:10">
      <c r="A489" s="22">
        <v>44909</v>
      </c>
      <c r="B489" s="34" t="s">
        <v>368</v>
      </c>
      <c r="C489" s="33" t="s">
        <v>16</v>
      </c>
      <c r="D489" s="25">
        <v>1250</v>
      </c>
      <c r="E489" s="25">
        <v>21.5</v>
      </c>
      <c r="F489" s="24">
        <v>23.5</v>
      </c>
      <c r="G489" s="24"/>
      <c r="H489" s="26">
        <f t="shared" ref="H489:H491" si="522">IF(C489="LONG",(F489-E489)*D489,(E489-F489)*D489)</f>
        <v>2500</v>
      </c>
      <c r="I489" s="40" t="str">
        <f t="shared" ref="I489:I491" si="523">IF(G489=0,"0.00",IF(C489="LONG",(G489-F489)*D489,(F489-G489)*D489))</f>
        <v>0.00</v>
      </c>
      <c r="J489" s="46">
        <f t="shared" ref="J489:J491" si="524">SUM(I489,H489)</f>
        <v>2500</v>
      </c>
    </row>
    <row r="490" ht="15.75" customHeight="1" spans="1:10">
      <c r="A490" s="22">
        <v>44909</v>
      </c>
      <c r="B490" s="34" t="s">
        <v>352</v>
      </c>
      <c r="C490" s="33" t="s">
        <v>16</v>
      </c>
      <c r="D490" s="25">
        <v>4000</v>
      </c>
      <c r="E490" s="25">
        <v>8</v>
      </c>
      <c r="F490" s="24">
        <v>9</v>
      </c>
      <c r="G490" s="24"/>
      <c r="H490" s="26">
        <f t="shared" si="522"/>
        <v>4000</v>
      </c>
      <c r="I490" s="40" t="str">
        <f t="shared" si="523"/>
        <v>0.00</v>
      </c>
      <c r="J490" s="46">
        <f t="shared" si="524"/>
        <v>4000</v>
      </c>
    </row>
    <row r="491" ht="15.75" customHeight="1" spans="1:10">
      <c r="A491" s="22">
        <v>44908</v>
      </c>
      <c r="B491" s="34" t="s">
        <v>200</v>
      </c>
      <c r="C491" s="33" t="s">
        <v>16</v>
      </c>
      <c r="D491" s="25">
        <v>1200</v>
      </c>
      <c r="E491" s="25">
        <v>19</v>
      </c>
      <c r="F491" s="24">
        <v>21</v>
      </c>
      <c r="G491" s="24"/>
      <c r="H491" s="26">
        <f t="shared" si="522"/>
        <v>2400</v>
      </c>
      <c r="I491" s="40" t="str">
        <f t="shared" si="523"/>
        <v>0.00</v>
      </c>
      <c r="J491" s="46">
        <f t="shared" si="524"/>
        <v>2400</v>
      </c>
    </row>
    <row r="492" ht="15.75" customHeight="1" spans="1:10">
      <c r="A492" s="22">
        <v>44908</v>
      </c>
      <c r="B492" s="34" t="s">
        <v>369</v>
      </c>
      <c r="C492" s="33" t="s">
        <v>16</v>
      </c>
      <c r="D492" s="25">
        <v>225</v>
      </c>
      <c r="E492" s="25">
        <v>130</v>
      </c>
      <c r="F492" s="24">
        <v>145</v>
      </c>
      <c r="G492" s="24"/>
      <c r="H492" s="26">
        <f t="shared" ref="H492" si="525">IF(C492="LONG",(F492-E492)*D492,(E492-F492)*D492)</f>
        <v>3375</v>
      </c>
      <c r="I492" s="40" t="str">
        <f t="shared" ref="I492" si="526">IF(G492=0,"0.00",IF(C492="LONG",(G492-F492)*D492,(F492-G492)*D492))</f>
        <v>0.00</v>
      </c>
      <c r="J492" s="46">
        <f t="shared" ref="J492" si="527">SUM(I492,H492)</f>
        <v>3375</v>
      </c>
    </row>
    <row r="493" ht="15.75" customHeight="1" spans="1:10">
      <c r="A493" s="22">
        <v>44907</v>
      </c>
      <c r="B493" s="34" t="s">
        <v>370</v>
      </c>
      <c r="C493" s="33" t="s">
        <v>16</v>
      </c>
      <c r="D493" s="25">
        <v>450</v>
      </c>
      <c r="E493" s="25">
        <v>40</v>
      </c>
      <c r="F493" s="24">
        <v>45.65</v>
      </c>
      <c r="G493" s="24"/>
      <c r="H493" s="26">
        <f t="shared" ref="H493:H495" si="528">IF(C493="LONG",(F493-E493)*D493,(E493-F493)*D493)</f>
        <v>2542.5</v>
      </c>
      <c r="I493" s="40" t="str">
        <f t="shared" ref="I493:I495" si="529">IF(G493=0,"0.00",IF(C493="LONG",(G493-F493)*D493,(F493-G493)*D493))</f>
        <v>0.00</v>
      </c>
      <c r="J493" s="46">
        <f t="shared" ref="J493:J495" si="530">SUM(I493,H493)</f>
        <v>2542.5</v>
      </c>
    </row>
    <row r="494" ht="15.75" customHeight="1" spans="1:10">
      <c r="A494" s="22">
        <v>44903</v>
      </c>
      <c r="B494" s="34" t="s">
        <v>371</v>
      </c>
      <c r="C494" s="33" t="s">
        <v>16</v>
      </c>
      <c r="D494" s="25">
        <v>1200</v>
      </c>
      <c r="E494" s="25">
        <v>22</v>
      </c>
      <c r="F494" s="24">
        <v>26</v>
      </c>
      <c r="G494" s="24">
        <v>30</v>
      </c>
      <c r="H494" s="26">
        <f t="shared" si="528"/>
        <v>4800</v>
      </c>
      <c r="I494" s="40">
        <f t="shared" si="529"/>
        <v>4800</v>
      </c>
      <c r="J494" s="46">
        <f t="shared" si="530"/>
        <v>9600</v>
      </c>
    </row>
    <row r="495" ht="15.75" customHeight="1" spans="1:10">
      <c r="A495" s="22">
        <v>44902</v>
      </c>
      <c r="B495" s="34" t="s">
        <v>372</v>
      </c>
      <c r="C495" s="33" t="s">
        <v>16</v>
      </c>
      <c r="D495" s="25">
        <v>475</v>
      </c>
      <c r="E495" s="25">
        <v>90</v>
      </c>
      <c r="F495" s="24">
        <v>100</v>
      </c>
      <c r="G495" s="24"/>
      <c r="H495" s="26">
        <f t="shared" si="528"/>
        <v>4750</v>
      </c>
      <c r="I495" s="40" t="str">
        <f t="shared" si="529"/>
        <v>0.00</v>
      </c>
      <c r="J495" s="46">
        <f t="shared" si="530"/>
        <v>4750</v>
      </c>
    </row>
    <row r="496" ht="15.75" customHeight="1" spans="1:10">
      <c r="A496" s="22">
        <v>44900</v>
      </c>
      <c r="B496" s="34" t="s">
        <v>357</v>
      </c>
      <c r="C496" s="33" t="s">
        <v>16</v>
      </c>
      <c r="D496" s="25">
        <v>4000</v>
      </c>
      <c r="E496" s="25">
        <v>10.7</v>
      </c>
      <c r="F496" s="24">
        <v>11.2</v>
      </c>
      <c r="G496" s="24"/>
      <c r="H496" s="26">
        <f t="shared" ref="H496" si="531">IF(C496="LONG",(F496-E496)*D496,(E496-F496)*D496)</f>
        <v>2000</v>
      </c>
      <c r="I496" s="40" t="str">
        <f t="shared" ref="I496" si="532">IF(G496=0,"0.00",IF(C496="LONG",(G496-F496)*D496,(F496-G496)*D496))</f>
        <v>0.00</v>
      </c>
      <c r="J496" s="46">
        <f t="shared" ref="J496" si="533">SUM(I496,H496)</f>
        <v>2000</v>
      </c>
    </row>
    <row r="497" ht="15.75" customHeight="1" spans="1:10">
      <c r="A497" s="22">
        <v>44897</v>
      </c>
      <c r="B497" s="34" t="s">
        <v>373</v>
      </c>
      <c r="C497" s="33" t="s">
        <v>16</v>
      </c>
      <c r="D497" s="25">
        <v>300</v>
      </c>
      <c r="E497" s="25">
        <v>95</v>
      </c>
      <c r="F497" s="24">
        <v>110</v>
      </c>
      <c r="G497" s="24"/>
      <c r="H497" s="26">
        <f t="shared" ref="H497" si="534">IF(C497="LONG",(F497-E497)*D497,(E497-F497)*D497)</f>
        <v>4500</v>
      </c>
      <c r="I497" s="40" t="str">
        <f t="shared" ref="I497" si="535">IF(G497=0,"0.00",IF(C497="LONG",(G497-F497)*D497,(F497-G497)*D497))</f>
        <v>0.00</v>
      </c>
      <c r="J497" s="46">
        <f t="shared" ref="J497" si="536">SUM(I497,H497)</f>
        <v>4500</v>
      </c>
    </row>
    <row r="498" ht="15.75" customHeight="1" spans="1:10">
      <c r="A498" s="22">
        <v>44896</v>
      </c>
      <c r="B498" s="34" t="s">
        <v>42</v>
      </c>
      <c r="C498" s="33" t="s">
        <v>16</v>
      </c>
      <c r="D498" s="25">
        <v>3000</v>
      </c>
      <c r="E498" s="25">
        <v>13.25</v>
      </c>
      <c r="F498" s="24">
        <v>14.5</v>
      </c>
      <c r="G498" s="24">
        <v>15.5</v>
      </c>
      <c r="H498" s="26">
        <f t="shared" ref="H498:H499" si="537">IF(C498="LONG",(F498-E498)*D498,(E498-F498)*D498)</f>
        <v>3750</v>
      </c>
      <c r="I498" s="40">
        <f t="shared" ref="I498:I499" si="538">IF(G498=0,"0.00",IF(C498="LONG",(G498-F498)*D498,(F498-G498)*D498))</f>
        <v>3000</v>
      </c>
      <c r="J498" s="46">
        <f t="shared" ref="J498:J499" si="539">SUM(I498,H498)</f>
        <v>6750</v>
      </c>
    </row>
    <row r="499" ht="15.75" customHeight="1" spans="1:10">
      <c r="A499" s="22">
        <v>44896</v>
      </c>
      <c r="B499" s="34" t="s">
        <v>374</v>
      </c>
      <c r="C499" s="33" t="s">
        <v>16</v>
      </c>
      <c r="D499" s="25">
        <v>100</v>
      </c>
      <c r="E499" s="25">
        <v>305</v>
      </c>
      <c r="F499" s="24">
        <v>330</v>
      </c>
      <c r="G499" s="24">
        <v>360</v>
      </c>
      <c r="H499" s="26">
        <f t="shared" si="537"/>
        <v>2500</v>
      </c>
      <c r="I499" s="40">
        <f t="shared" si="538"/>
        <v>3000</v>
      </c>
      <c r="J499" s="46">
        <f t="shared" si="539"/>
        <v>5500</v>
      </c>
    </row>
    <row r="500" ht="15.75" customHeight="1" spans="1:10">
      <c r="A500" s="22">
        <v>44895</v>
      </c>
      <c r="B500" s="34" t="s">
        <v>42</v>
      </c>
      <c r="C500" s="33" t="s">
        <v>16</v>
      </c>
      <c r="D500" s="25">
        <v>3000</v>
      </c>
      <c r="E500" s="25">
        <v>12.8</v>
      </c>
      <c r="F500" s="24">
        <v>13.75</v>
      </c>
      <c r="G500" s="24"/>
      <c r="H500" s="26">
        <f t="shared" ref="H500:H501" si="540">IF(C500="LONG",(F500-E500)*D500,(E500-F500)*D500)</f>
        <v>2850</v>
      </c>
      <c r="I500" s="40" t="str">
        <f t="shared" ref="I500:I501" si="541">IF(G500=0,"0.00",IF(C500="LONG",(G500-F500)*D500,(F500-G500)*D500))</f>
        <v>0.00</v>
      </c>
      <c r="J500" s="46">
        <f t="shared" ref="J500:J501" si="542">SUM(I500,H500)</f>
        <v>2850</v>
      </c>
    </row>
    <row r="501" ht="15.75" customHeight="1" spans="1:10">
      <c r="A501" s="22">
        <v>44895</v>
      </c>
      <c r="B501" s="34" t="s">
        <v>42</v>
      </c>
      <c r="C501" s="33" t="s">
        <v>16</v>
      </c>
      <c r="D501" s="25">
        <v>3000</v>
      </c>
      <c r="E501" s="25">
        <v>12.2</v>
      </c>
      <c r="F501" s="24">
        <v>13</v>
      </c>
      <c r="G501" s="24"/>
      <c r="H501" s="26">
        <f t="shared" si="540"/>
        <v>2400</v>
      </c>
      <c r="I501" s="40" t="str">
        <f t="shared" si="541"/>
        <v>0.00</v>
      </c>
      <c r="J501" s="46">
        <f t="shared" si="542"/>
        <v>2400</v>
      </c>
    </row>
    <row r="502" ht="15.75" customHeight="1" spans="1:10">
      <c r="A502" s="22">
        <v>44894</v>
      </c>
      <c r="B502" s="34" t="s">
        <v>42</v>
      </c>
      <c r="C502" s="33" t="s">
        <v>16</v>
      </c>
      <c r="D502" s="25">
        <v>3000</v>
      </c>
      <c r="E502" s="25">
        <v>10.4</v>
      </c>
      <c r="F502" s="24">
        <v>11.35</v>
      </c>
      <c r="G502" s="24"/>
      <c r="H502" s="26">
        <f t="shared" ref="H502" si="543">IF(C502="LONG",(F502-E502)*D502,(E502-F502)*D502)</f>
        <v>2850</v>
      </c>
      <c r="I502" s="40" t="str">
        <f t="shared" ref="I502" si="544">IF(G502=0,"0.00",IF(C502="LONG",(G502-F502)*D502,(F502-G502)*D502))</f>
        <v>0.00</v>
      </c>
      <c r="J502" s="46">
        <f t="shared" ref="J502" si="545">SUM(I502,H502)</f>
        <v>2850</v>
      </c>
    </row>
    <row r="503" ht="15.75" customHeight="1" spans="1:10">
      <c r="A503" s="22">
        <v>44893</v>
      </c>
      <c r="B503" s="34" t="s">
        <v>223</v>
      </c>
      <c r="C503" s="33" t="s">
        <v>16</v>
      </c>
      <c r="D503" s="25">
        <v>1200</v>
      </c>
      <c r="E503" s="25">
        <v>20</v>
      </c>
      <c r="F503" s="24">
        <v>23.35</v>
      </c>
      <c r="G503" s="24"/>
      <c r="H503" s="26">
        <f t="shared" ref="H503:H504" si="546">IF(C503="LONG",(F503-E503)*D503,(E503-F503)*D503)</f>
        <v>4020</v>
      </c>
      <c r="I503" s="40" t="str">
        <f t="shared" ref="I503:I504" si="547">IF(G503=0,"0.00",IF(C503="LONG",(G503-F503)*D503,(F503-G503)*D503))</f>
        <v>0.00</v>
      </c>
      <c r="J503" s="46">
        <f t="shared" ref="J503:J504" si="548">SUM(I503,H503)</f>
        <v>4020</v>
      </c>
    </row>
    <row r="504" ht="15.75" customHeight="1" spans="1:10">
      <c r="A504" s="22">
        <v>44893</v>
      </c>
      <c r="B504" s="34" t="s">
        <v>375</v>
      </c>
      <c r="C504" s="33" t="s">
        <v>16</v>
      </c>
      <c r="D504" s="25">
        <v>475</v>
      </c>
      <c r="E504" s="25">
        <v>122.5</v>
      </c>
      <c r="F504" s="24">
        <v>110</v>
      </c>
      <c r="G504" s="24"/>
      <c r="H504" s="26">
        <f t="shared" si="546"/>
        <v>-5937.5</v>
      </c>
      <c r="I504" s="40" t="str">
        <f t="shared" si="547"/>
        <v>0.00</v>
      </c>
      <c r="J504" s="46">
        <f t="shared" si="548"/>
        <v>-5937.5</v>
      </c>
    </row>
    <row r="505" ht="15.75" customHeight="1" spans="1:10">
      <c r="A505" s="22">
        <v>44890</v>
      </c>
      <c r="B505" s="34" t="s">
        <v>376</v>
      </c>
      <c r="C505" s="33" t="s">
        <v>16</v>
      </c>
      <c r="D505" s="25">
        <v>3000</v>
      </c>
      <c r="E505" s="25">
        <v>11.2</v>
      </c>
      <c r="F505" s="24">
        <v>12</v>
      </c>
      <c r="G505" s="24"/>
      <c r="H505" s="26">
        <f t="shared" ref="H505:H508" si="549">IF(C505="LONG",(F505-E505)*D505,(E505-F505)*D505)</f>
        <v>2400</v>
      </c>
      <c r="I505" s="40" t="str">
        <f t="shared" ref="I505:I508" si="550">IF(G505=0,"0.00",IF(C505="LONG",(G505-F505)*D505,(F505-G505)*D505))</f>
        <v>0.00</v>
      </c>
      <c r="J505" s="46">
        <f t="shared" ref="J505:J508" si="551">SUM(I505,H505)</f>
        <v>2400</v>
      </c>
    </row>
    <row r="506" ht="15.75" customHeight="1" spans="1:10">
      <c r="A506" s="22">
        <v>44889</v>
      </c>
      <c r="B506" s="34" t="s">
        <v>377</v>
      </c>
      <c r="C506" s="33" t="s">
        <v>16</v>
      </c>
      <c r="D506" s="25">
        <v>475</v>
      </c>
      <c r="E506" s="25">
        <v>100</v>
      </c>
      <c r="F506" s="24">
        <v>109</v>
      </c>
      <c r="G506" s="24"/>
      <c r="H506" s="26">
        <f t="shared" si="549"/>
        <v>4275</v>
      </c>
      <c r="I506" s="40" t="str">
        <f t="shared" si="550"/>
        <v>0.00</v>
      </c>
      <c r="J506" s="46">
        <f t="shared" si="551"/>
        <v>4275</v>
      </c>
    </row>
    <row r="507" ht="15.75" customHeight="1" spans="1:10">
      <c r="A507" s="22">
        <v>44889</v>
      </c>
      <c r="B507" s="34" t="s">
        <v>378</v>
      </c>
      <c r="C507" s="33" t="s">
        <v>16</v>
      </c>
      <c r="D507" s="25">
        <v>250</v>
      </c>
      <c r="E507" s="25">
        <v>122.5</v>
      </c>
      <c r="F507" s="24">
        <v>128</v>
      </c>
      <c r="G507" s="24"/>
      <c r="H507" s="26">
        <f t="shared" si="549"/>
        <v>1375</v>
      </c>
      <c r="I507" s="40" t="str">
        <f t="shared" si="550"/>
        <v>0.00</v>
      </c>
      <c r="J507" s="46">
        <f t="shared" si="551"/>
        <v>1375</v>
      </c>
    </row>
    <row r="508" ht="15.75" customHeight="1" spans="1:10">
      <c r="A508" s="22">
        <v>44888</v>
      </c>
      <c r="B508" s="34" t="s">
        <v>379</v>
      </c>
      <c r="C508" s="33" t="s">
        <v>16</v>
      </c>
      <c r="D508" s="25">
        <v>4000</v>
      </c>
      <c r="E508" s="25">
        <v>11.3</v>
      </c>
      <c r="F508" s="24">
        <v>11.3</v>
      </c>
      <c r="G508" s="24"/>
      <c r="H508" s="26">
        <f t="shared" si="549"/>
        <v>0</v>
      </c>
      <c r="I508" s="40" t="str">
        <f t="shared" si="550"/>
        <v>0.00</v>
      </c>
      <c r="J508" s="46">
        <f t="shared" si="551"/>
        <v>0</v>
      </c>
    </row>
    <row r="509" ht="15.75" customHeight="1" spans="1:10">
      <c r="A509" s="22">
        <v>44887</v>
      </c>
      <c r="B509" s="34" t="s">
        <v>380</v>
      </c>
      <c r="C509" s="33" t="s">
        <v>16</v>
      </c>
      <c r="D509" s="25">
        <v>3500</v>
      </c>
      <c r="E509" s="25">
        <v>9</v>
      </c>
      <c r="F509" s="24">
        <v>10</v>
      </c>
      <c r="G509" s="24">
        <v>0</v>
      </c>
      <c r="H509" s="26">
        <f t="shared" ref="H509:H511" si="552">IF(C509="LONG",(F509-E509)*D509,(E509-F509)*D509)</f>
        <v>3500</v>
      </c>
      <c r="I509" s="40" t="str">
        <f t="shared" ref="I509:I511" si="553">IF(G509=0,"0.00",IF(C509="LONG",(G509-F509)*D509,(F509-G509)*D509))</f>
        <v>0.00</v>
      </c>
      <c r="J509" s="46">
        <f t="shared" ref="J509:J511" si="554">SUM(I509,H509)</f>
        <v>3500</v>
      </c>
    </row>
    <row r="510" ht="15.75" customHeight="1" spans="1:10">
      <c r="A510" s="22">
        <v>44887</v>
      </c>
      <c r="B510" s="34" t="s">
        <v>49</v>
      </c>
      <c r="C510" s="33" t="s">
        <v>16</v>
      </c>
      <c r="D510" s="25">
        <v>3000</v>
      </c>
      <c r="E510" s="25">
        <v>11</v>
      </c>
      <c r="F510" s="24">
        <v>12</v>
      </c>
      <c r="G510" s="24">
        <v>0</v>
      </c>
      <c r="H510" s="26">
        <f t="shared" si="552"/>
        <v>3000</v>
      </c>
      <c r="I510" s="40" t="str">
        <f t="shared" si="553"/>
        <v>0.00</v>
      </c>
      <c r="J510" s="46">
        <f t="shared" si="554"/>
        <v>3000</v>
      </c>
    </row>
    <row r="511" ht="15.75" customHeight="1" spans="1:10">
      <c r="A511" s="22">
        <v>44886</v>
      </c>
      <c r="B511" s="34" t="s">
        <v>380</v>
      </c>
      <c r="C511" s="33" t="s">
        <v>16</v>
      </c>
      <c r="D511" s="25">
        <v>3500</v>
      </c>
      <c r="E511" s="25">
        <v>8.2</v>
      </c>
      <c r="F511" s="24">
        <v>8.95</v>
      </c>
      <c r="G511" s="24">
        <v>0</v>
      </c>
      <c r="H511" s="26">
        <f t="shared" si="552"/>
        <v>2625</v>
      </c>
      <c r="I511" s="40" t="str">
        <f t="shared" si="553"/>
        <v>0.00</v>
      </c>
      <c r="J511" s="46">
        <f t="shared" si="554"/>
        <v>2625</v>
      </c>
    </row>
    <row r="512" ht="15.75" customHeight="1" spans="1:10">
      <c r="A512" s="22">
        <v>44883</v>
      </c>
      <c r="B512" s="34" t="s">
        <v>381</v>
      </c>
      <c r="C512" s="33" t="s">
        <v>16</v>
      </c>
      <c r="D512" s="25">
        <v>4300</v>
      </c>
      <c r="E512" s="25">
        <v>4.15</v>
      </c>
      <c r="F512" s="24">
        <v>4.7</v>
      </c>
      <c r="G512" s="24">
        <v>5.4</v>
      </c>
      <c r="H512" s="26">
        <f t="shared" ref="H512" si="555">IF(C512="LONG",(F512-E512)*D512,(E512-F512)*D512)</f>
        <v>2365</v>
      </c>
      <c r="I512" s="40">
        <f t="shared" ref="I512" si="556">IF(G512=0,"0.00",IF(C512="LONG",(G512-F512)*D512,(F512-G512)*D512))</f>
        <v>3010</v>
      </c>
      <c r="J512" s="46">
        <f t="shared" ref="J512" si="557">SUM(I512,H512)</f>
        <v>5375</v>
      </c>
    </row>
    <row r="513" ht="15.75" customHeight="1" spans="1:10">
      <c r="A513" s="22">
        <v>44880</v>
      </c>
      <c r="B513" s="34" t="s">
        <v>378</v>
      </c>
      <c r="C513" s="33" t="s">
        <v>16</v>
      </c>
      <c r="D513" s="25">
        <v>250</v>
      </c>
      <c r="E513" s="25">
        <v>95</v>
      </c>
      <c r="F513" s="24">
        <v>110</v>
      </c>
      <c r="G513" s="24">
        <v>0</v>
      </c>
      <c r="H513" s="26">
        <f t="shared" ref="H513" si="558">IF(C513="LONG",(F513-E513)*D513,(E513-F513)*D513)</f>
        <v>3750</v>
      </c>
      <c r="I513" s="40" t="str">
        <f t="shared" ref="I513" si="559">IF(G513=0,"0.00",IF(C513="LONG",(G513-F513)*D513,(F513-G513)*D513))</f>
        <v>0.00</v>
      </c>
      <c r="J513" s="46">
        <f t="shared" ref="J513" si="560">SUM(I513,H513)</f>
        <v>3750</v>
      </c>
    </row>
    <row r="514" ht="15.75" customHeight="1" spans="1:10">
      <c r="A514" s="22">
        <v>44879</v>
      </c>
      <c r="B514" s="34" t="s">
        <v>382</v>
      </c>
      <c r="C514" s="33" t="s">
        <v>16</v>
      </c>
      <c r="D514" s="25">
        <v>250</v>
      </c>
      <c r="E514" s="25">
        <v>115</v>
      </c>
      <c r="F514" s="24">
        <v>102</v>
      </c>
      <c r="G514" s="24">
        <v>0</v>
      </c>
      <c r="H514" s="26">
        <f t="shared" ref="H514:H515" si="561">IF(C514="LONG",(F514-E514)*D514,(E514-F514)*D514)</f>
        <v>-3250</v>
      </c>
      <c r="I514" s="40" t="str">
        <f t="shared" ref="I514:I515" si="562">IF(G514=0,"0.00",IF(C514="LONG",(G514-F514)*D514,(F514-G514)*D514))</f>
        <v>0.00</v>
      </c>
      <c r="J514" s="46">
        <f t="shared" ref="J514:J515" si="563">SUM(I514,H514)</f>
        <v>-3250</v>
      </c>
    </row>
    <row r="515" ht="15.75" customHeight="1" spans="1:10">
      <c r="A515" s="22">
        <v>44879</v>
      </c>
      <c r="B515" s="34" t="s">
        <v>380</v>
      </c>
      <c r="C515" s="33" t="s">
        <v>16</v>
      </c>
      <c r="D515" s="25">
        <v>3500</v>
      </c>
      <c r="E515" s="25">
        <v>10</v>
      </c>
      <c r="F515" s="24">
        <v>11</v>
      </c>
      <c r="G515" s="24">
        <v>0</v>
      </c>
      <c r="H515" s="26">
        <f t="shared" si="561"/>
        <v>3500</v>
      </c>
      <c r="I515" s="40" t="str">
        <f t="shared" si="562"/>
        <v>0.00</v>
      </c>
      <c r="J515" s="46">
        <f t="shared" si="563"/>
        <v>3500</v>
      </c>
    </row>
    <row r="516" ht="15.75" customHeight="1" spans="1:10">
      <c r="A516" s="22">
        <v>44876</v>
      </c>
      <c r="B516" s="34" t="s">
        <v>285</v>
      </c>
      <c r="C516" s="33" t="s">
        <v>16</v>
      </c>
      <c r="D516" s="25">
        <v>1250</v>
      </c>
      <c r="E516" s="25">
        <v>18</v>
      </c>
      <c r="F516" s="24">
        <v>20.5</v>
      </c>
      <c r="G516" s="24">
        <v>23</v>
      </c>
      <c r="H516" s="26">
        <f t="shared" ref="H516:H528" si="564">IF(C516="LONG",(F516-E516)*D516,(E516-F516)*D516)</f>
        <v>3125</v>
      </c>
      <c r="I516" s="40">
        <f t="shared" ref="I516:I528" si="565">IF(G516=0,"0.00",IF(C516="LONG",(G516-F516)*D516,(F516-G516)*D516))</f>
        <v>3125</v>
      </c>
      <c r="J516" s="46">
        <f t="shared" ref="J516:J528" si="566">SUM(I516,H516)</f>
        <v>6250</v>
      </c>
    </row>
    <row r="517" ht="15.75" customHeight="1" spans="1:10">
      <c r="A517" s="22">
        <v>44875</v>
      </c>
      <c r="B517" s="34" t="s">
        <v>383</v>
      </c>
      <c r="C517" s="33" t="s">
        <v>16</v>
      </c>
      <c r="D517" s="25">
        <v>500</v>
      </c>
      <c r="E517" s="25">
        <v>37</v>
      </c>
      <c r="F517" s="24">
        <v>42</v>
      </c>
      <c r="G517" s="24">
        <v>48</v>
      </c>
      <c r="H517" s="26">
        <f t="shared" si="564"/>
        <v>2500</v>
      </c>
      <c r="I517" s="40">
        <f t="shared" si="565"/>
        <v>3000</v>
      </c>
      <c r="J517" s="46">
        <f t="shared" si="566"/>
        <v>5500</v>
      </c>
    </row>
    <row r="518" ht="15.75" customHeight="1" spans="1:10">
      <c r="A518" s="22">
        <v>44875</v>
      </c>
      <c r="B518" s="34" t="s">
        <v>384</v>
      </c>
      <c r="C518" s="33" t="s">
        <v>16</v>
      </c>
      <c r="D518" s="25">
        <v>200</v>
      </c>
      <c r="E518" s="25">
        <v>171</v>
      </c>
      <c r="F518" s="24">
        <v>177</v>
      </c>
      <c r="G518" s="24">
        <v>0</v>
      </c>
      <c r="H518" s="26">
        <f t="shared" si="564"/>
        <v>1200</v>
      </c>
      <c r="I518" s="40" t="str">
        <f t="shared" si="565"/>
        <v>0.00</v>
      </c>
      <c r="J518" s="46">
        <f t="shared" si="566"/>
        <v>1200</v>
      </c>
    </row>
    <row r="519" ht="15.75" customHeight="1" spans="1:10">
      <c r="A519" s="22">
        <v>44874</v>
      </c>
      <c r="B519" s="34" t="s">
        <v>385</v>
      </c>
      <c r="C519" s="33" t="s">
        <v>16</v>
      </c>
      <c r="D519" s="25">
        <v>250</v>
      </c>
      <c r="E519" s="25">
        <v>165</v>
      </c>
      <c r="F519" s="24">
        <v>145</v>
      </c>
      <c r="G519" s="24">
        <v>0</v>
      </c>
      <c r="H519" s="26">
        <f t="shared" si="564"/>
        <v>-5000</v>
      </c>
      <c r="I519" s="40" t="str">
        <f t="shared" si="565"/>
        <v>0.00</v>
      </c>
      <c r="J519" s="46">
        <f t="shared" si="566"/>
        <v>-5000</v>
      </c>
    </row>
    <row r="520" ht="15.75" customHeight="1" spans="1:10">
      <c r="A520" s="22">
        <v>44872</v>
      </c>
      <c r="B520" s="34" t="s">
        <v>380</v>
      </c>
      <c r="C520" s="33" t="s">
        <v>16</v>
      </c>
      <c r="D520" s="25">
        <v>3500</v>
      </c>
      <c r="E520" s="25">
        <v>9</v>
      </c>
      <c r="F520" s="24">
        <v>10</v>
      </c>
      <c r="G520" s="24">
        <v>0</v>
      </c>
      <c r="H520" s="26">
        <f t="shared" si="564"/>
        <v>3500</v>
      </c>
      <c r="I520" s="40" t="str">
        <f t="shared" si="565"/>
        <v>0.00</v>
      </c>
      <c r="J520" s="46">
        <f t="shared" si="566"/>
        <v>3500</v>
      </c>
    </row>
    <row r="521" ht="15.75" customHeight="1" spans="1:10">
      <c r="A521" s="22">
        <v>44872</v>
      </c>
      <c r="B521" s="34" t="s">
        <v>386</v>
      </c>
      <c r="C521" s="33" t="s">
        <v>16</v>
      </c>
      <c r="D521" s="25">
        <v>1300</v>
      </c>
      <c r="E521" s="25">
        <v>23</v>
      </c>
      <c r="F521" s="24">
        <v>25.5</v>
      </c>
      <c r="G521" s="24">
        <v>28</v>
      </c>
      <c r="H521" s="26">
        <f t="shared" si="564"/>
        <v>3250</v>
      </c>
      <c r="I521" s="40">
        <f t="shared" si="565"/>
        <v>3250</v>
      </c>
      <c r="J521" s="46">
        <f t="shared" si="566"/>
        <v>6500</v>
      </c>
    </row>
    <row r="522" ht="15.75" customHeight="1" spans="1:10">
      <c r="A522" s="22">
        <v>44872</v>
      </c>
      <c r="B522" s="34" t="s">
        <v>387</v>
      </c>
      <c r="C522" s="33" t="s">
        <v>16</v>
      </c>
      <c r="D522" s="25">
        <v>175</v>
      </c>
      <c r="E522" s="25">
        <v>110</v>
      </c>
      <c r="F522" s="24">
        <v>130</v>
      </c>
      <c r="G522" s="24">
        <v>0</v>
      </c>
      <c r="H522" s="26">
        <f t="shared" si="564"/>
        <v>3500</v>
      </c>
      <c r="I522" s="40" t="str">
        <f t="shared" si="565"/>
        <v>0.00</v>
      </c>
      <c r="J522" s="46">
        <f t="shared" si="566"/>
        <v>3500</v>
      </c>
    </row>
    <row r="523" ht="15.75" customHeight="1" spans="1:10">
      <c r="A523" s="22">
        <v>44869</v>
      </c>
      <c r="B523" s="34" t="s">
        <v>388</v>
      </c>
      <c r="C523" s="33" t="s">
        <v>16</v>
      </c>
      <c r="D523" s="25">
        <v>1200</v>
      </c>
      <c r="E523" s="25">
        <v>16.5</v>
      </c>
      <c r="F523" s="24">
        <v>19</v>
      </c>
      <c r="G523" s="24">
        <v>0</v>
      </c>
      <c r="H523" s="26">
        <f t="shared" si="564"/>
        <v>3000</v>
      </c>
      <c r="I523" s="40" t="str">
        <f t="shared" si="565"/>
        <v>0.00</v>
      </c>
      <c r="J523" s="46">
        <f t="shared" si="566"/>
        <v>3000</v>
      </c>
    </row>
    <row r="524" ht="15.75" customHeight="1" spans="1:10">
      <c r="A524" s="22">
        <v>44869</v>
      </c>
      <c r="B524" s="34" t="s">
        <v>389</v>
      </c>
      <c r="C524" s="33" t="s">
        <v>16</v>
      </c>
      <c r="D524" s="25">
        <v>875</v>
      </c>
      <c r="E524" s="25">
        <v>35</v>
      </c>
      <c r="F524" s="24">
        <v>40</v>
      </c>
      <c r="G524" s="24">
        <v>0</v>
      </c>
      <c r="H524" s="26">
        <f t="shared" si="564"/>
        <v>4375</v>
      </c>
      <c r="I524" s="40" t="str">
        <f t="shared" si="565"/>
        <v>0.00</v>
      </c>
      <c r="J524" s="46">
        <f t="shared" si="566"/>
        <v>4375</v>
      </c>
    </row>
    <row r="525" ht="15.75" customHeight="1" spans="1:10">
      <c r="A525" s="22">
        <v>44868</v>
      </c>
      <c r="B525" s="34" t="s">
        <v>285</v>
      </c>
      <c r="C525" s="33" t="s">
        <v>16</v>
      </c>
      <c r="D525" s="25">
        <v>1250</v>
      </c>
      <c r="E525" s="25">
        <v>29</v>
      </c>
      <c r="F525" s="24">
        <v>32</v>
      </c>
      <c r="G525" s="24">
        <v>35</v>
      </c>
      <c r="H525" s="26">
        <f t="shared" si="564"/>
        <v>3750</v>
      </c>
      <c r="I525" s="40">
        <f t="shared" si="565"/>
        <v>3750</v>
      </c>
      <c r="J525" s="46">
        <f t="shared" si="566"/>
        <v>7500</v>
      </c>
    </row>
    <row r="526" ht="15.75" customHeight="1" spans="1:10">
      <c r="A526" s="22">
        <v>44868</v>
      </c>
      <c r="B526" s="34" t="s">
        <v>285</v>
      </c>
      <c r="C526" s="33" t="s">
        <v>16</v>
      </c>
      <c r="D526" s="25">
        <v>1250</v>
      </c>
      <c r="E526" s="25">
        <v>30.5</v>
      </c>
      <c r="F526" s="24">
        <v>33</v>
      </c>
      <c r="G526" s="24">
        <v>0</v>
      </c>
      <c r="H526" s="26">
        <f t="shared" si="564"/>
        <v>3125</v>
      </c>
      <c r="I526" s="40" t="str">
        <f t="shared" si="565"/>
        <v>0.00</v>
      </c>
      <c r="J526" s="46">
        <f t="shared" si="566"/>
        <v>3125</v>
      </c>
    </row>
    <row r="527" ht="15.75" customHeight="1" spans="1:10">
      <c r="A527" s="22">
        <v>44867</v>
      </c>
      <c r="B527" s="34" t="s">
        <v>390</v>
      </c>
      <c r="C527" s="33" t="s">
        <v>16</v>
      </c>
      <c r="D527" s="25">
        <v>150</v>
      </c>
      <c r="E527" s="25">
        <v>190</v>
      </c>
      <c r="F527" s="24">
        <v>195</v>
      </c>
      <c r="G527" s="24">
        <v>0</v>
      </c>
      <c r="H527" s="26">
        <f t="shared" si="564"/>
        <v>750</v>
      </c>
      <c r="I527" s="40" t="str">
        <f t="shared" si="565"/>
        <v>0.00</v>
      </c>
      <c r="J527" s="46">
        <f t="shared" si="566"/>
        <v>750</v>
      </c>
    </row>
    <row r="528" ht="15.75" customHeight="1" spans="1:10">
      <c r="A528" s="22">
        <v>44867</v>
      </c>
      <c r="B528" s="34" t="s">
        <v>391</v>
      </c>
      <c r="C528" s="33" t="s">
        <v>16</v>
      </c>
      <c r="D528" s="25">
        <v>850</v>
      </c>
      <c r="E528" s="25">
        <v>35.5</v>
      </c>
      <c r="F528" s="24">
        <v>39.5</v>
      </c>
      <c r="G528" s="24">
        <v>0</v>
      </c>
      <c r="H528" s="26">
        <f t="shared" si="564"/>
        <v>3400</v>
      </c>
      <c r="I528" s="40" t="str">
        <f t="shared" si="565"/>
        <v>0.00</v>
      </c>
      <c r="J528" s="46">
        <f t="shared" si="566"/>
        <v>3400</v>
      </c>
    </row>
    <row r="529" ht="15.75" customHeight="1" spans="1:10">
      <c r="A529" s="22">
        <v>44865</v>
      </c>
      <c r="B529" s="34" t="s">
        <v>384</v>
      </c>
      <c r="C529" s="33" t="s">
        <v>16</v>
      </c>
      <c r="D529" s="25">
        <v>200</v>
      </c>
      <c r="E529" s="25">
        <v>132</v>
      </c>
      <c r="F529" s="24">
        <v>150</v>
      </c>
      <c r="G529" s="24">
        <v>170</v>
      </c>
      <c r="H529" s="26">
        <f t="shared" ref="H529:H532" si="567">(F529-E529)*D529</f>
        <v>3600</v>
      </c>
      <c r="I529" s="40">
        <v>0</v>
      </c>
      <c r="J529" s="46">
        <f t="shared" ref="J529:J532" si="568">SUM(I529,H529)</f>
        <v>3600</v>
      </c>
    </row>
    <row r="530" ht="15.75" customHeight="1" spans="1:10">
      <c r="A530" s="22">
        <v>44862</v>
      </c>
      <c r="B530" s="34" t="s">
        <v>392</v>
      </c>
      <c r="C530" s="33" t="s">
        <v>16</v>
      </c>
      <c r="D530" s="25">
        <v>350</v>
      </c>
      <c r="E530" s="25">
        <v>111</v>
      </c>
      <c r="F530" s="24">
        <v>120</v>
      </c>
      <c r="G530" s="24">
        <v>0</v>
      </c>
      <c r="H530" s="26">
        <f t="shared" si="567"/>
        <v>3150</v>
      </c>
      <c r="I530" s="40">
        <v>0</v>
      </c>
      <c r="J530" s="46">
        <f t="shared" si="568"/>
        <v>3150</v>
      </c>
    </row>
    <row r="531" ht="15.75" customHeight="1" spans="1:10">
      <c r="A531" s="22">
        <v>44861</v>
      </c>
      <c r="B531" s="34" t="s">
        <v>393</v>
      </c>
      <c r="C531" s="33" t="s">
        <v>16</v>
      </c>
      <c r="D531" s="25">
        <v>1550</v>
      </c>
      <c r="E531" s="25">
        <v>14</v>
      </c>
      <c r="F531" s="24">
        <v>16</v>
      </c>
      <c r="G531" s="24">
        <v>0</v>
      </c>
      <c r="H531" s="26">
        <f t="shared" si="567"/>
        <v>3100</v>
      </c>
      <c r="I531" s="40">
        <v>0</v>
      </c>
      <c r="J531" s="46">
        <f t="shared" si="568"/>
        <v>3100</v>
      </c>
    </row>
    <row r="532" ht="15.75" customHeight="1" spans="1:10">
      <c r="A532" s="22">
        <v>44861</v>
      </c>
      <c r="B532" s="34" t="s">
        <v>203</v>
      </c>
      <c r="C532" s="33" t="s">
        <v>16</v>
      </c>
      <c r="D532" s="25">
        <v>1200</v>
      </c>
      <c r="E532" s="25">
        <v>24</v>
      </c>
      <c r="F532" s="24">
        <v>26.5</v>
      </c>
      <c r="G532" s="24">
        <v>29</v>
      </c>
      <c r="H532" s="26">
        <f t="shared" si="567"/>
        <v>3000</v>
      </c>
      <c r="I532" s="40">
        <v>0</v>
      </c>
      <c r="J532" s="46">
        <f t="shared" si="568"/>
        <v>3000</v>
      </c>
    </row>
    <row r="533" ht="15.75" customHeight="1" spans="1:10">
      <c r="A533" s="22">
        <v>44855</v>
      </c>
      <c r="B533" s="34" t="s">
        <v>394</v>
      </c>
      <c r="C533" s="33" t="s">
        <v>16</v>
      </c>
      <c r="D533" s="25">
        <v>1250</v>
      </c>
      <c r="E533" s="25">
        <v>20</v>
      </c>
      <c r="F533" s="24">
        <v>20</v>
      </c>
      <c r="G533" s="24">
        <v>0</v>
      </c>
      <c r="H533" s="26">
        <f t="shared" ref="H533:H536" si="569">(F533-E533)*D533</f>
        <v>0</v>
      </c>
      <c r="I533" s="40">
        <v>0</v>
      </c>
      <c r="J533" s="46">
        <f t="shared" ref="J533:J536" si="570">SUM(I533,H533)</f>
        <v>0</v>
      </c>
    </row>
    <row r="534" ht="15.75" customHeight="1" spans="1:10">
      <c r="A534" s="22">
        <v>44854</v>
      </c>
      <c r="B534" s="34" t="s">
        <v>395</v>
      </c>
      <c r="C534" s="33" t="s">
        <v>16</v>
      </c>
      <c r="D534" s="25">
        <v>350</v>
      </c>
      <c r="E534" s="25">
        <v>116</v>
      </c>
      <c r="F534" s="24">
        <v>126</v>
      </c>
      <c r="G534" s="24">
        <v>140</v>
      </c>
      <c r="H534" s="26">
        <f t="shared" si="569"/>
        <v>3500</v>
      </c>
      <c r="I534" s="40">
        <v>0</v>
      </c>
      <c r="J534" s="46">
        <f t="shared" si="570"/>
        <v>3500</v>
      </c>
    </row>
    <row r="535" ht="15.75" customHeight="1" spans="1:10">
      <c r="A535" s="22">
        <v>44853</v>
      </c>
      <c r="B535" s="34" t="s">
        <v>396</v>
      </c>
      <c r="C535" s="33" t="s">
        <v>16</v>
      </c>
      <c r="D535" s="25">
        <v>900</v>
      </c>
      <c r="E535" s="25">
        <v>35</v>
      </c>
      <c r="F535" s="24">
        <v>29</v>
      </c>
      <c r="G535" s="24">
        <v>0</v>
      </c>
      <c r="H535" s="26">
        <f t="shared" si="569"/>
        <v>-5400</v>
      </c>
      <c r="I535" s="40">
        <v>0</v>
      </c>
      <c r="J535" s="46">
        <f t="shared" si="570"/>
        <v>-5400</v>
      </c>
    </row>
    <row r="536" ht="15.75" customHeight="1" spans="1:10">
      <c r="A536" s="22">
        <v>44853</v>
      </c>
      <c r="B536" s="34" t="s">
        <v>397</v>
      </c>
      <c r="C536" s="33" t="s">
        <v>16</v>
      </c>
      <c r="D536" s="25">
        <v>1200</v>
      </c>
      <c r="E536" s="25">
        <v>20.5</v>
      </c>
      <c r="F536" s="24">
        <v>22.9</v>
      </c>
      <c r="G536" s="24">
        <v>0</v>
      </c>
      <c r="H536" s="26">
        <f t="shared" si="569"/>
        <v>2880</v>
      </c>
      <c r="I536" s="40">
        <v>0</v>
      </c>
      <c r="J536" s="46">
        <f t="shared" si="570"/>
        <v>2880</v>
      </c>
    </row>
    <row r="537" ht="15.75" customHeight="1" spans="1:10">
      <c r="A537" s="22">
        <v>44852</v>
      </c>
      <c r="B537" s="34" t="s">
        <v>398</v>
      </c>
      <c r="C537" s="33" t="s">
        <v>16</v>
      </c>
      <c r="D537" s="25">
        <v>350</v>
      </c>
      <c r="E537" s="25">
        <v>91</v>
      </c>
      <c r="F537" s="24">
        <v>100</v>
      </c>
      <c r="G537" s="24">
        <v>110</v>
      </c>
      <c r="H537" s="26">
        <f t="shared" ref="H537" si="571">(F537-E537)*D537</f>
        <v>3150</v>
      </c>
      <c r="I537" s="40">
        <v>0</v>
      </c>
      <c r="J537" s="46">
        <f t="shared" ref="J537" si="572">SUM(I537,H537)</f>
        <v>3150</v>
      </c>
    </row>
    <row r="538" ht="15.75" customHeight="1" spans="1:10">
      <c r="A538" s="22">
        <v>44851</v>
      </c>
      <c r="B538" s="34" t="s">
        <v>399</v>
      </c>
      <c r="C538" s="33" t="s">
        <v>16</v>
      </c>
      <c r="D538" s="25">
        <v>1200</v>
      </c>
      <c r="E538" s="25">
        <v>17</v>
      </c>
      <c r="F538" s="24">
        <v>19.5</v>
      </c>
      <c r="G538" s="24">
        <v>0</v>
      </c>
      <c r="H538" s="26">
        <f t="shared" ref="H538:H540" si="573">(F538-E538)*D538</f>
        <v>3000</v>
      </c>
      <c r="I538" s="40">
        <v>0</v>
      </c>
      <c r="J538" s="46">
        <f t="shared" ref="J538:J540" si="574">SUM(I538,H538)</f>
        <v>3000</v>
      </c>
    </row>
    <row r="539" ht="15.75" customHeight="1" spans="1:10">
      <c r="A539" s="22">
        <v>44851</v>
      </c>
      <c r="B539" s="34" t="s">
        <v>400</v>
      </c>
      <c r="C539" s="33" t="s">
        <v>16</v>
      </c>
      <c r="D539" s="25">
        <v>2500</v>
      </c>
      <c r="E539" s="25">
        <v>17</v>
      </c>
      <c r="F539" s="24">
        <v>19</v>
      </c>
      <c r="G539" s="24">
        <v>0</v>
      </c>
      <c r="H539" s="26">
        <f t="shared" si="573"/>
        <v>5000</v>
      </c>
      <c r="I539" s="40">
        <v>0</v>
      </c>
      <c r="J539" s="46">
        <f t="shared" si="574"/>
        <v>5000</v>
      </c>
    </row>
    <row r="540" ht="15.75" customHeight="1" spans="1:10">
      <c r="A540" s="22">
        <v>44848</v>
      </c>
      <c r="B540" s="34" t="s">
        <v>401</v>
      </c>
      <c r="C540" s="33" t="s">
        <v>16</v>
      </c>
      <c r="D540" s="25">
        <v>900</v>
      </c>
      <c r="E540" s="25">
        <v>28.5</v>
      </c>
      <c r="F540" s="24">
        <v>28.5</v>
      </c>
      <c r="G540" s="24">
        <v>0</v>
      </c>
      <c r="H540" s="26">
        <f t="shared" si="573"/>
        <v>0</v>
      </c>
      <c r="I540" s="40">
        <v>0</v>
      </c>
      <c r="J540" s="46">
        <f t="shared" si="574"/>
        <v>0</v>
      </c>
    </row>
    <row r="541" ht="15.75" customHeight="1" spans="1:10">
      <c r="A541" s="22">
        <v>44847</v>
      </c>
      <c r="B541" s="34" t="s">
        <v>100</v>
      </c>
      <c r="C541" s="33" t="s">
        <v>16</v>
      </c>
      <c r="D541" s="25">
        <v>3000</v>
      </c>
      <c r="E541" s="25">
        <v>9</v>
      </c>
      <c r="F541" s="24">
        <v>10.15</v>
      </c>
      <c r="G541" s="24">
        <v>0</v>
      </c>
      <c r="H541" s="26">
        <f t="shared" ref="H541" si="575">(F541-E541)*D541</f>
        <v>3450</v>
      </c>
      <c r="I541" s="40">
        <v>0</v>
      </c>
      <c r="J541" s="46">
        <f t="shared" ref="J541" si="576">SUM(I541,H541)</f>
        <v>3450</v>
      </c>
    </row>
    <row r="542" ht="15.75" customHeight="1" spans="1:10">
      <c r="A542" s="22">
        <v>44847</v>
      </c>
      <c r="B542" s="34" t="s">
        <v>402</v>
      </c>
      <c r="C542" s="33" t="s">
        <v>16</v>
      </c>
      <c r="D542" s="25">
        <v>875</v>
      </c>
      <c r="E542" s="25">
        <v>27</v>
      </c>
      <c r="F542" s="24">
        <v>28.9</v>
      </c>
      <c r="G542" s="24">
        <v>0</v>
      </c>
      <c r="H542" s="26">
        <f t="shared" ref="H542" si="577">(F542-E542)*D542</f>
        <v>1662.5</v>
      </c>
      <c r="I542" s="40">
        <v>0</v>
      </c>
      <c r="J542" s="46">
        <f t="shared" ref="J542" si="578">SUM(I542,H542)</f>
        <v>1662.5</v>
      </c>
    </row>
    <row r="543" ht="15.75" customHeight="1" spans="1:10">
      <c r="A543" s="22">
        <v>44846</v>
      </c>
      <c r="B543" s="34" t="s">
        <v>403</v>
      </c>
      <c r="C543" s="33" t="s">
        <v>16</v>
      </c>
      <c r="D543" s="25">
        <v>1200</v>
      </c>
      <c r="E543" s="25">
        <v>22.5</v>
      </c>
      <c r="F543" s="24">
        <v>25</v>
      </c>
      <c r="G543" s="24">
        <v>0</v>
      </c>
      <c r="H543" s="26">
        <f t="shared" ref="H543:H544" si="579">(F543-E543)*D543</f>
        <v>3000</v>
      </c>
      <c r="I543" s="40">
        <v>0</v>
      </c>
      <c r="J543" s="46">
        <f t="shared" ref="J543:J544" si="580">SUM(I543,H543)</f>
        <v>3000</v>
      </c>
    </row>
    <row r="544" ht="15.75" customHeight="1" spans="1:10">
      <c r="A544" s="22">
        <v>44846</v>
      </c>
      <c r="B544" s="34" t="s">
        <v>404</v>
      </c>
      <c r="C544" s="33" t="s">
        <v>16</v>
      </c>
      <c r="D544" s="25">
        <v>350</v>
      </c>
      <c r="E544" s="25">
        <v>110</v>
      </c>
      <c r="F544" s="24">
        <v>97</v>
      </c>
      <c r="G544" s="24">
        <v>0</v>
      </c>
      <c r="H544" s="26">
        <f t="shared" si="579"/>
        <v>-4550</v>
      </c>
      <c r="I544" s="40">
        <v>0</v>
      </c>
      <c r="J544" s="46">
        <f t="shared" si="580"/>
        <v>-4550</v>
      </c>
    </row>
    <row r="545" ht="15.75" customHeight="1" spans="1:10">
      <c r="A545" s="22">
        <v>44845</v>
      </c>
      <c r="B545" s="34" t="s">
        <v>405</v>
      </c>
      <c r="C545" s="33" t="s">
        <v>16</v>
      </c>
      <c r="D545" s="25">
        <v>500</v>
      </c>
      <c r="E545" s="25">
        <v>110</v>
      </c>
      <c r="F545" s="24">
        <v>120</v>
      </c>
      <c r="G545" s="24">
        <v>0</v>
      </c>
      <c r="H545" s="26">
        <f t="shared" ref="H545:H546" si="581">(F545-E545)*D545</f>
        <v>5000</v>
      </c>
      <c r="I545" s="40">
        <v>0</v>
      </c>
      <c r="J545" s="46">
        <f t="shared" ref="J545:J546" si="582">SUM(I545,H545)</f>
        <v>5000</v>
      </c>
    </row>
    <row r="546" ht="15.75" customHeight="1" spans="1:10">
      <c r="A546" s="22">
        <v>44845</v>
      </c>
      <c r="B546" s="34" t="s">
        <v>384</v>
      </c>
      <c r="C546" s="33" t="s">
        <v>16</v>
      </c>
      <c r="D546" s="25">
        <v>200</v>
      </c>
      <c r="E546" s="25">
        <v>120</v>
      </c>
      <c r="F546" s="24">
        <v>100</v>
      </c>
      <c r="G546" s="24">
        <v>0</v>
      </c>
      <c r="H546" s="26">
        <f t="shared" si="581"/>
        <v>-4000</v>
      </c>
      <c r="I546" s="40">
        <v>0</v>
      </c>
      <c r="J546" s="46">
        <f t="shared" si="582"/>
        <v>-4000</v>
      </c>
    </row>
    <row r="547" ht="15.75" customHeight="1" spans="1:10">
      <c r="A547" s="22">
        <v>44844</v>
      </c>
      <c r="B547" s="34" t="s">
        <v>406</v>
      </c>
      <c r="C547" s="33" t="s">
        <v>16</v>
      </c>
      <c r="D547" s="25">
        <v>3500</v>
      </c>
      <c r="E547" s="25">
        <v>8.6</v>
      </c>
      <c r="F547" s="24">
        <v>9.5</v>
      </c>
      <c r="G547" s="24">
        <v>11</v>
      </c>
      <c r="H547" s="26">
        <f t="shared" ref="H547:H549" si="583">(F547-E547)*D547</f>
        <v>3150</v>
      </c>
      <c r="I547" s="40">
        <v>0</v>
      </c>
      <c r="J547" s="46">
        <f t="shared" ref="J547:J549" si="584">SUM(I547,H547)</f>
        <v>3150</v>
      </c>
    </row>
    <row r="548" ht="15.75" customHeight="1" spans="1:10">
      <c r="A548" s="22">
        <v>44840</v>
      </c>
      <c r="B548" s="34" t="s">
        <v>42</v>
      </c>
      <c r="C548" s="33" t="s">
        <v>16</v>
      </c>
      <c r="D548" s="25">
        <v>3000</v>
      </c>
      <c r="E548" s="25">
        <v>14.2</v>
      </c>
      <c r="F548" s="24">
        <v>12.6</v>
      </c>
      <c r="G548" s="24">
        <v>0</v>
      </c>
      <c r="H548" s="26">
        <f t="shared" si="583"/>
        <v>-4800</v>
      </c>
      <c r="I548" s="40">
        <v>0</v>
      </c>
      <c r="J548" s="46">
        <f t="shared" si="584"/>
        <v>-4800</v>
      </c>
    </row>
    <row r="549" ht="15.75" customHeight="1" spans="1:10">
      <c r="A549" s="22">
        <v>44840</v>
      </c>
      <c r="B549" s="34" t="s">
        <v>405</v>
      </c>
      <c r="C549" s="33" t="s">
        <v>16</v>
      </c>
      <c r="D549" s="25">
        <v>500</v>
      </c>
      <c r="E549" s="25">
        <v>120</v>
      </c>
      <c r="F549" s="24">
        <v>130</v>
      </c>
      <c r="G549" s="24">
        <v>0</v>
      </c>
      <c r="H549" s="26">
        <f t="shared" si="583"/>
        <v>5000</v>
      </c>
      <c r="I549" s="40">
        <v>0</v>
      </c>
      <c r="J549" s="46">
        <f t="shared" si="584"/>
        <v>5000</v>
      </c>
    </row>
    <row r="550" ht="15.75" customHeight="1" spans="1:10">
      <c r="A550" s="22">
        <v>44838</v>
      </c>
      <c r="B550" s="34" t="s">
        <v>42</v>
      </c>
      <c r="C550" s="33" t="s">
        <v>16</v>
      </c>
      <c r="D550" s="25">
        <v>3000</v>
      </c>
      <c r="E550" s="25">
        <v>14</v>
      </c>
      <c r="F550" s="24">
        <v>15.5</v>
      </c>
      <c r="G550" s="24">
        <v>17</v>
      </c>
      <c r="H550" s="26">
        <f t="shared" ref="H550:H551" si="585">(F550-E550)*D550</f>
        <v>4500</v>
      </c>
      <c r="I550" s="40">
        <v>0</v>
      </c>
      <c r="J550" s="46">
        <f t="shared" ref="J550:J551" si="586">SUM(I550,H550)</f>
        <v>4500</v>
      </c>
    </row>
    <row r="551" ht="15.75" customHeight="1" spans="1:10">
      <c r="A551" s="22">
        <v>44838</v>
      </c>
      <c r="B551" s="34" t="s">
        <v>407</v>
      </c>
      <c r="C551" s="33" t="s">
        <v>16</v>
      </c>
      <c r="D551" s="25">
        <v>150</v>
      </c>
      <c r="E551" s="25">
        <v>210</v>
      </c>
      <c r="F551" s="24">
        <v>230</v>
      </c>
      <c r="G551" s="24">
        <v>0</v>
      </c>
      <c r="H551" s="26">
        <f t="shared" si="585"/>
        <v>3000</v>
      </c>
      <c r="I551" s="40">
        <v>0</v>
      </c>
      <c r="J551" s="46">
        <f t="shared" si="586"/>
        <v>3000</v>
      </c>
    </row>
    <row r="552" ht="15.75" customHeight="1" spans="1:10">
      <c r="A552" s="22">
        <v>44837</v>
      </c>
      <c r="B552" s="34" t="s">
        <v>408</v>
      </c>
      <c r="C552" s="33" t="s">
        <v>16</v>
      </c>
      <c r="D552" s="25">
        <v>350</v>
      </c>
      <c r="E552" s="25">
        <v>100</v>
      </c>
      <c r="F552" s="24">
        <v>110</v>
      </c>
      <c r="G552" s="24">
        <v>120</v>
      </c>
      <c r="H552" s="26">
        <f t="shared" ref="H552" si="587">(F552-E552)*D552</f>
        <v>3500</v>
      </c>
      <c r="I552" s="40">
        <v>0</v>
      </c>
      <c r="J552" s="46">
        <f t="shared" ref="J552" si="588">SUM(I552,H552)</f>
        <v>3500</v>
      </c>
    </row>
    <row r="553" ht="15.75" customHeight="1" spans="1:10">
      <c r="A553" s="22">
        <v>44834</v>
      </c>
      <c r="B553" s="34" t="s">
        <v>409</v>
      </c>
      <c r="C553" s="33" t="s">
        <v>16</v>
      </c>
      <c r="D553" s="25">
        <v>1200</v>
      </c>
      <c r="E553" s="25">
        <v>23</v>
      </c>
      <c r="F553" s="24">
        <v>25.5</v>
      </c>
      <c r="G553" s="24">
        <v>28</v>
      </c>
      <c r="H553" s="26">
        <f t="shared" ref="H553:H554" si="589">(F553-E553)*D553</f>
        <v>3000</v>
      </c>
      <c r="I553" s="40">
        <v>0</v>
      </c>
      <c r="J553" s="46">
        <f t="shared" ref="J553:J554" si="590">SUM(I553,H553)</f>
        <v>3000</v>
      </c>
    </row>
    <row r="554" ht="15.75" customHeight="1" spans="1:10">
      <c r="A554" s="22">
        <v>44833</v>
      </c>
      <c r="B554" s="34" t="s">
        <v>410</v>
      </c>
      <c r="C554" s="33" t="s">
        <v>16</v>
      </c>
      <c r="D554" s="25">
        <v>350</v>
      </c>
      <c r="E554" s="25">
        <v>135</v>
      </c>
      <c r="F554" s="24">
        <v>145</v>
      </c>
      <c r="G554" s="24">
        <v>0</v>
      </c>
      <c r="H554" s="26">
        <f t="shared" si="589"/>
        <v>3500</v>
      </c>
      <c r="I554" s="40">
        <v>0</v>
      </c>
      <c r="J554" s="46">
        <f t="shared" si="590"/>
        <v>3500</v>
      </c>
    </row>
    <row r="555" ht="15.75" customHeight="1" spans="1:10">
      <c r="A555" s="22">
        <v>44832</v>
      </c>
      <c r="B555" s="34" t="s">
        <v>411</v>
      </c>
      <c r="C555" s="33" t="s">
        <v>16</v>
      </c>
      <c r="D555" s="25">
        <v>407</v>
      </c>
      <c r="E555" s="25">
        <v>70</v>
      </c>
      <c r="F555" s="24">
        <v>80</v>
      </c>
      <c r="G555" s="24">
        <v>90</v>
      </c>
      <c r="H555" s="26">
        <f t="shared" ref="H555" si="591">(F555-E555)*D555</f>
        <v>4070</v>
      </c>
      <c r="I555" s="40">
        <v>0</v>
      </c>
      <c r="J555" s="46">
        <f t="shared" ref="J555" si="592">SUM(I555,H555)</f>
        <v>4070</v>
      </c>
    </row>
    <row r="556" ht="15.75" customHeight="1" spans="1:10">
      <c r="A556" s="22">
        <v>44832</v>
      </c>
      <c r="B556" s="34" t="s">
        <v>412</v>
      </c>
      <c r="C556" s="33" t="s">
        <v>16</v>
      </c>
      <c r="D556" s="25">
        <v>3500</v>
      </c>
      <c r="E556" s="25">
        <v>10.5</v>
      </c>
      <c r="F556" s="24">
        <v>9.2</v>
      </c>
      <c r="G556" s="24">
        <v>0</v>
      </c>
      <c r="H556" s="26">
        <f t="shared" ref="H556:H557" si="593">(F556-E556)*D556</f>
        <v>-4550</v>
      </c>
      <c r="I556" s="40">
        <v>0</v>
      </c>
      <c r="J556" s="46">
        <f t="shared" ref="J556:J557" si="594">SUM(I556,H556)</f>
        <v>-4550</v>
      </c>
    </row>
    <row r="557" ht="15.75" customHeight="1" spans="1:10">
      <c r="A557" s="22">
        <v>44832</v>
      </c>
      <c r="B557" s="34" t="s">
        <v>387</v>
      </c>
      <c r="C557" s="33" t="s">
        <v>16</v>
      </c>
      <c r="D557" s="25">
        <v>350</v>
      </c>
      <c r="E557" s="25">
        <v>115</v>
      </c>
      <c r="F557" s="24">
        <v>125</v>
      </c>
      <c r="G557" s="24">
        <v>0</v>
      </c>
      <c r="H557" s="26">
        <f t="shared" si="593"/>
        <v>3500</v>
      </c>
      <c r="I557" s="40">
        <v>0</v>
      </c>
      <c r="J557" s="46">
        <f t="shared" si="594"/>
        <v>3500</v>
      </c>
    </row>
    <row r="558" ht="15.75" customHeight="1" spans="1:10">
      <c r="A558" s="22">
        <v>44831</v>
      </c>
      <c r="B558" s="34" t="s">
        <v>398</v>
      </c>
      <c r="C558" s="33" t="s">
        <v>16</v>
      </c>
      <c r="D558" s="25">
        <v>350</v>
      </c>
      <c r="E558" s="25">
        <v>50</v>
      </c>
      <c r="F558" s="24">
        <v>60</v>
      </c>
      <c r="G558" s="24">
        <v>70</v>
      </c>
      <c r="H558" s="26">
        <f t="shared" ref="H558:H559" si="595">(F558-E558)*D558</f>
        <v>3500</v>
      </c>
      <c r="I558" s="40">
        <v>0</v>
      </c>
      <c r="J558" s="46">
        <f t="shared" ref="J558:J559" si="596">SUM(I558,H558)</f>
        <v>3500</v>
      </c>
    </row>
    <row r="559" ht="15.75" customHeight="1" spans="1:10">
      <c r="A559" s="22">
        <v>44831</v>
      </c>
      <c r="B559" s="34" t="s">
        <v>345</v>
      </c>
      <c r="C559" s="33" t="s">
        <v>16</v>
      </c>
      <c r="D559" s="25">
        <v>500</v>
      </c>
      <c r="E559" s="25">
        <v>40</v>
      </c>
      <c r="F559" s="24">
        <v>45</v>
      </c>
      <c r="G559" s="24">
        <v>50</v>
      </c>
      <c r="H559" s="26">
        <f t="shared" si="595"/>
        <v>2500</v>
      </c>
      <c r="I559" s="40">
        <v>0</v>
      </c>
      <c r="J559" s="46">
        <f t="shared" si="596"/>
        <v>2500</v>
      </c>
    </row>
    <row r="560" ht="15.75" customHeight="1" spans="1:10">
      <c r="A560" s="22">
        <v>44830</v>
      </c>
      <c r="B560" s="34" t="s">
        <v>413</v>
      </c>
      <c r="C560" s="33" t="s">
        <v>16</v>
      </c>
      <c r="D560" s="25">
        <v>1200</v>
      </c>
      <c r="E560" s="25">
        <v>14</v>
      </c>
      <c r="F560" s="24">
        <v>17</v>
      </c>
      <c r="G560" s="24">
        <v>20</v>
      </c>
      <c r="H560" s="26">
        <f t="shared" ref="H560:H561" si="597">(F560-E560)*D560</f>
        <v>3600</v>
      </c>
      <c r="I560" s="40">
        <v>0</v>
      </c>
      <c r="J560" s="46">
        <f t="shared" ref="J560:J561" si="598">SUM(I560,H560)</f>
        <v>3600</v>
      </c>
    </row>
    <row r="561" ht="15.75" customHeight="1" spans="1:10">
      <c r="A561" s="22">
        <v>44826</v>
      </c>
      <c r="B561" s="34" t="s">
        <v>41</v>
      </c>
      <c r="C561" s="33" t="s">
        <v>16</v>
      </c>
      <c r="D561" s="25">
        <v>3000</v>
      </c>
      <c r="E561" s="25">
        <v>11.5</v>
      </c>
      <c r="F561" s="24">
        <v>12.4</v>
      </c>
      <c r="G561" s="24">
        <v>0</v>
      </c>
      <c r="H561" s="26">
        <f t="shared" si="597"/>
        <v>2700</v>
      </c>
      <c r="I561" s="40">
        <v>0</v>
      </c>
      <c r="J561" s="46">
        <f t="shared" si="598"/>
        <v>2700</v>
      </c>
    </row>
    <row r="562" ht="15.75" customHeight="1" spans="1:10">
      <c r="A562" s="22">
        <v>44826</v>
      </c>
      <c r="B562" s="34" t="s">
        <v>387</v>
      </c>
      <c r="C562" s="33" t="s">
        <v>16</v>
      </c>
      <c r="D562" s="25">
        <v>350</v>
      </c>
      <c r="E562" s="25">
        <v>90</v>
      </c>
      <c r="F562" s="24">
        <v>99</v>
      </c>
      <c r="G562" s="24">
        <v>0</v>
      </c>
      <c r="H562" s="26">
        <f t="shared" ref="H562:H563" si="599">(F562-E562)*D562</f>
        <v>3150</v>
      </c>
      <c r="I562" s="40">
        <v>0</v>
      </c>
      <c r="J562" s="46">
        <f t="shared" ref="J562:J563" si="600">SUM(I562,H562)</f>
        <v>3150</v>
      </c>
    </row>
    <row r="563" ht="15.75" customHeight="1" spans="1:10">
      <c r="A563" s="22">
        <v>44826</v>
      </c>
      <c r="B563" s="34" t="s">
        <v>414</v>
      </c>
      <c r="C563" s="33" t="s">
        <v>16</v>
      </c>
      <c r="D563" s="25">
        <v>2900</v>
      </c>
      <c r="E563" s="25">
        <v>10</v>
      </c>
      <c r="F563" s="24">
        <v>11</v>
      </c>
      <c r="G563" s="24">
        <v>0</v>
      </c>
      <c r="H563" s="26">
        <f t="shared" si="599"/>
        <v>2900</v>
      </c>
      <c r="I563" s="40">
        <v>0</v>
      </c>
      <c r="J563" s="46">
        <f t="shared" si="600"/>
        <v>2900</v>
      </c>
    </row>
    <row r="564" ht="15.75" customHeight="1" spans="1:10">
      <c r="A564" s="22">
        <v>44825</v>
      </c>
      <c r="B564" s="34" t="s">
        <v>41</v>
      </c>
      <c r="C564" s="33" t="s">
        <v>16</v>
      </c>
      <c r="D564" s="25">
        <v>3000</v>
      </c>
      <c r="E564" s="25">
        <v>11</v>
      </c>
      <c r="F564" s="24">
        <v>12.5</v>
      </c>
      <c r="G564" s="24">
        <v>0</v>
      </c>
      <c r="H564" s="26">
        <f t="shared" ref="H564" si="601">(F564-E564)*D564</f>
        <v>4500</v>
      </c>
      <c r="I564" s="40">
        <v>0</v>
      </c>
      <c r="J564" s="46">
        <f t="shared" ref="J564" si="602">SUM(I564,H564)</f>
        <v>4500</v>
      </c>
    </row>
    <row r="565" ht="15.75" customHeight="1" spans="1:10">
      <c r="A565" s="22">
        <v>44824</v>
      </c>
      <c r="B565" s="34" t="s">
        <v>415</v>
      </c>
      <c r="C565" s="33" t="s">
        <v>16</v>
      </c>
      <c r="D565" s="25">
        <v>3500</v>
      </c>
      <c r="E565" s="25">
        <v>7</v>
      </c>
      <c r="F565" s="24">
        <v>8</v>
      </c>
      <c r="G565" s="24">
        <v>9</v>
      </c>
      <c r="H565" s="26">
        <f t="shared" ref="H565:H567" si="603">(F565-E565)*D565</f>
        <v>3500</v>
      </c>
      <c r="I565" s="40">
        <v>0</v>
      </c>
      <c r="J565" s="46">
        <f t="shared" ref="J565:J567" si="604">SUM(I565,H565)</f>
        <v>3500</v>
      </c>
    </row>
    <row r="566" ht="15.75" customHeight="1" spans="1:10">
      <c r="A566" s="22">
        <v>44824</v>
      </c>
      <c r="B566" s="34" t="s">
        <v>416</v>
      </c>
      <c r="C566" s="33" t="s">
        <v>16</v>
      </c>
      <c r="D566" s="25">
        <v>350</v>
      </c>
      <c r="E566" s="25">
        <v>110</v>
      </c>
      <c r="F566" s="24">
        <v>120</v>
      </c>
      <c r="G566" s="24">
        <v>0</v>
      </c>
      <c r="H566" s="26">
        <f t="shared" si="603"/>
        <v>3500</v>
      </c>
      <c r="I566" s="40">
        <v>0</v>
      </c>
      <c r="J566" s="46">
        <f t="shared" si="604"/>
        <v>3500</v>
      </c>
    </row>
    <row r="567" ht="15.75" customHeight="1" spans="1:10">
      <c r="A567" s="22">
        <v>44823</v>
      </c>
      <c r="B567" s="34" t="s">
        <v>417</v>
      </c>
      <c r="C567" s="33" t="s">
        <v>16</v>
      </c>
      <c r="D567" s="25">
        <v>3500</v>
      </c>
      <c r="E567" s="25">
        <v>6.2</v>
      </c>
      <c r="F567" s="24">
        <v>6.95</v>
      </c>
      <c r="G567" s="24">
        <v>0</v>
      </c>
      <c r="H567" s="26">
        <f t="shared" si="603"/>
        <v>2625</v>
      </c>
      <c r="I567" s="40">
        <v>0</v>
      </c>
      <c r="J567" s="46">
        <f t="shared" si="604"/>
        <v>2625</v>
      </c>
    </row>
    <row r="568" ht="15.75" customHeight="1" spans="1:10">
      <c r="A568" s="22">
        <v>44819</v>
      </c>
      <c r="B568" s="34" t="s">
        <v>418</v>
      </c>
      <c r="C568" s="33" t="s">
        <v>16</v>
      </c>
      <c r="D568" s="25">
        <v>350</v>
      </c>
      <c r="E568" s="25">
        <v>110</v>
      </c>
      <c r="F568" s="24">
        <v>125</v>
      </c>
      <c r="G568" s="24">
        <v>0</v>
      </c>
      <c r="H568" s="26">
        <f t="shared" ref="H568:H573" si="605">(F568-E568)*D568</f>
        <v>5250</v>
      </c>
      <c r="I568" s="40">
        <v>0</v>
      </c>
      <c r="J568" s="46">
        <f t="shared" ref="J568:J573" si="606">SUM(I568,H568)</f>
        <v>5250</v>
      </c>
    </row>
    <row r="569" ht="15.75" customHeight="1" spans="1:10">
      <c r="A569" s="22">
        <v>44818</v>
      </c>
      <c r="B569" s="34" t="s">
        <v>41</v>
      </c>
      <c r="C569" s="33" t="s">
        <v>16</v>
      </c>
      <c r="D569" s="25">
        <v>3000</v>
      </c>
      <c r="E569" s="25">
        <v>12.1</v>
      </c>
      <c r="F569" s="24">
        <v>13.5</v>
      </c>
      <c r="G569" s="24">
        <v>14.5</v>
      </c>
      <c r="H569" s="26">
        <f t="shared" si="605"/>
        <v>4200</v>
      </c>
      <c r="I569" s="40">
        <v>0</v>
      </c>
      <c r="J569" s="46">
        <f t="shared" si="606"/>
        <v>4200</v>
      </c>
    </row>
    <row r="570" ht="15.75" customHeight="1" spans="1:10">
      <c r="A570" s="22">
        <v>44817</v>
      </c>
      <c r="B570" s="34" t="s">
        <v>403</v>
      </c>
      <c r="C570" s="33" t="s">
        <v>16</v>
      </c>
      <c r="D570" s="25">
        <v>1200</v>
      </c>
      <c r="E570" s="25">
        <v>20.5</v>
      </c>
      <c r="F570" s="24">
        <v>22</v>
      </c>
      <c r="G570" s="24">
        <v>0</v>
      </c>
      <c r="H570" s="26">
        <f t="shared" si="605"/>
        <v>1800</v>
      </c>
      <c r="I570" s="40">
        <v>0</v>
      </c>
      <c r="J570" s="46">
        <f t="shared" si="606"/>
        <v>1800</v>
      </c>
    </row>
    <row r="571" ht="15.75" customHeight="1" spans="1:10">
      <c r="A571" s="22">
        <v>44817</v>
      </c>
      <c r="B571" s="34" t="s">
        <v>419</v>
      </c>
      <c r="C571" s="33" t="s">
        <v>16</v>
      </c>
      <c r="D571" s="25">
        <v>3500</v>
      </c>
      <c r="E571" s="25">
        <v>8</v>
      </c>
      <c r="F571" s="24">
        <v>9</v>
      </c>
      <c r="G571" s="24">
        <v>0</v>
      </c>
      <c r="H571" s="26">
        <f t="shared" si="605"/>
        <v>3500</v>
      </c>
      <c r="I571" s="40">
        <v>0</v>
      </c>
      <c r="J571" s="46">
        <f t="shared" si="606"/>
        <v>3500</v>
      </c>
    </row>
    <row r="572" ht="15.75" customHeight="1" spans="1:10">
      <c r="A572" s="22">
        <v>44816</v>
      </c>
      <c r="B572" s="34" t="s">
        <v>403</v>
      </c>
      <c r="C572" s="33" t="s">
        <v>16</v>
      </c>
      <c r="D572" s="25">
        <v>1200</v>
      </c>
      <c r="E572" s="25">
        <v>16</v>
      </c>
      <c r="F572" s="24">
        <v>18</v>
      </c>
      <c r="G572" s="24">
        <v>21.5</v>
      </c>
      <c r="H572" s="26">
        <f t="shared" si="605"/>
        <v>2400</v>
      </c>
      <c r="I572" s="40">
        <v>0</v>
      </c>
      <c r="J572" s="46">
        <f t="shared" si="606"/>
        <v>2400</v>
      </c>
    </row>
    <row r="573" ht="15.75" customHeight="1" spans="1:10">
      <c r="A573" s="22">
        <v>44816</v>
      </c>
      <c r="B573" s="34" t="s">
        <v>419</v>
      </c>
      <c r="C573" s="33" t="s">
        <v>16</v>
      </c>
      <c r="D573" s="25">
        <v>3500</v>
      </c>
      <c r="E573" s="25">
        <v>7</v>
      </c>
      <c r="F573" s="24">
        <v>8</v>
      </c>
      <c r="G573" s="24">
        <v>9</v>
      </c>
      <c r="H573" s="26">
        <f t="shared" si="605"/>
        <v>3500</v>
      </c>
      <c r="I573" s="40">
        <v>0</v>
      </c>
      <c r="J573" s="46">
        <f t="shared" si="606"/>
        <v>3500</v>
      </c>
    </row>
    <row r="574" ht="15.75" customHeight="1" spans="1:10">
      <c r="A574" s="22">
        <v>44813</v>
      </c>
      <c r="B574" s="34" t="s">
        <v>42</v>
      </c>
      <c r="C574" s="33" t="s">
        <v>16</v>
      </c>
      <c r="D574" s="25">
        <v>3000</v>
      </c>
      <c r="E574" s="25">
        <v>11</v>
      </c>
      <c r="F574" s="24">
        <v>12.5</v>
      </c>
      <c r="G574" s="24">
        <v>14</v>
      </c>
      <c r="H574" s="26">
        <f t="shared" ref="H574:H577" si="607">(F574-E574)*D574</f>
        <v>4500</v>
      </c>
      <c r="I574" s="40">
        <v>0</v>
      </c>
      <c r="J574" s="46">
        <f t="shared" ref="J574:J577" si="608">SUM(I574,H574)</f>
        <v>4500</v>
      </c>
    </row>
    <row r="575" ht="15.75" customHeight="1" spans="1:10">
      <c r="A575" s="22">
        <v>44813</v>
      </c>
      <c r="B575" s="34" t="s">
        <v>420</v>
      </c>
      <c r="C575" s="33" t="s">
        <v>16</v>
      </c>
      <c r="D575" s="25">
        <v>1200</v>
      </c>
      <c r="E575" s="25">
        <v>23</v>
      </c>
      <c r="F575" s="24">
        <v>20</v>
      </c>
      <c r="G575" s="24">
        <v>0</v>
      </c>
      <c r="H575" s="26">
        <f t="shared" si="607"/>
        <v>-3600</v>
      </c>
      <c r="I575" s="40">
        <v>0</v>
      </c>
      <c r="J575" s="46">
        <f t="shared" si="608"/>
        <v>-3600</v>
      </c>
    </row>
    <row r="576" ht="15.75" customHeight="1" spans="1:10">
      <c r="A576" s="22">
        <v>44812</v>
      </c>
      <c r="B576" s="34" t="s">
        <v>421</v>
      </c>
      <c r="C576" s="33" t="s">
        <v>16</v>
      </c>
      <c r="D576" s="25">
        <v>1200</v>
      </c>
      <c r="E576" s="25">
        <v>21</v>
      </c>
      <c r="F576" s="24">
        <v>23.5</v>
      </c>
      <c r="G576" s="24">
        <v>26</v>
      </c>
      <c r="H576" s="26">
        <f t="shared" si="607"/>
        <v>3000</v>
      </c>
      <c r="I576" s="40">
        <v>0</v>
      </c>
      <c r="J576" s="46">
        <f t="shared" si="608"/>
        <v>3000</v>
      </c>
    </row>
    <row r="577" ht="15.75" customHeight="1" spans="1:10">
      <c r="A577" s="22">
        <v>44811</v>
      </c>
      <c r="B577" s="34" t="s">
        <v>49</v>
      </c>
      <c r="C577" s="33" t="s">
        <v>16</v>
      </c>
      <c r="D577" s="25">
        <v>3000</v>
      </c>
      <c r="E577" s="25">
        <v>13</v>
      </c>
      <c r="F577" s="24">
        <v>14</v>
      </c>
      <c r="G577" s="24">
        <v>15.5</v>
      </c>
      <c r="H577" s="26">
        <f t="shared" si="607"/>
        <v>3000</v>
      </c>
      <c r="I577" s="40">
        <v>0</v>
      </c>
      <c r="J577" s="46">
        <f t="shared" si="608"/>
        <v>3000</v>
      </c>
    </row>
    <row r="578" ht="15.75" customHeight="1" spans="1:10">
      <c r="A578" s="47">
        <v>44810</v>
      </c>
      <c r="B578" s="34" t="s">
        <v>422</v>
      </c>
      <c r="C578" s="33" t="s">
        <v>16</v>
      </c>
      <c r="D578" s="25">
        <v>3500</v>
      </c>
      <c r="E578" s="25">
        <v>9.5</v>
      </c>
      <c r="F578" s="24">
        <v>10</v>
      </c>
      <c r="G578" s="24">
        <v>0</v>
      </c>
      <c r="H578" s="26">
        <f t="shared" ref="H578:H582" si="609">(F578-E578)*D578</f>
        <v>1750</v>
      </c>
      <c r="I578" s="40">
        <v>0</v>
      </c>
      <c r="J578" s="46">
        <f t="shared" ref="J578:J582" si="610">SUM(I578,H578)</f>
        <v>1750</v>
      </c>
    </row>
    <row r="579" ht="15.75" customHeight="1" spans="1:10">
      <c r="A579" s="47">
        <v>44810</v>
      </c>
      <c r="B579" s="34" t="s">
        <v>49</v>
      </c>
      <c r="C579" s="33" t="s">
        <v>16</v>
      </c>
      <c r="D579" s="25">
        <v>3000</v>
      </c>
      <c r="E579" s="25">
        <v>13.5</v>
      </c>
      <c r="F579" s="24">
        <v>12.2</v>
      </c>
      <c r="G579" s="24">
        <v>0</v>
      </c>
      <c r="H579" s="26">
        <f t="shared" si="609"/>
        <v>-3900</v>
      </c>
      <c r="I579" s="40">
        <v>0</v>
      </c>
      <c r="J579" s="46">
        <f t="shared" si="610"/>
        <v>-3900</v>
      </c>
    </row>
    <row r="580" ht="15.75" customHeight="1" spans="1:10">
      <c r="A580" s="47">
        <v>44810</v>
      </c>
      <c r="B580" s="34" t="s">
        <v>423</v>
      </c>
      <c r="C580" s="33" t="s">
        <v>16</v>
      </c>
      <c r="D580" s="25">
        <v>350</v>
      </c>
      <c r="E580" s="25">
        <v>80</v>
      </c>
      <c r="F580" s="24">
        <v>80</v>
      </c>
      <c r="G580" s="24">
        <v>0</v>
      </c>
      <c r="H580" s="26">
        <f t="shared" si="609"/>
        <v>0</v>
      </c>
      <c r="I580" s="40">
        <v>0</v>
      </c>
      <c r="J580" s="46">
        <f t="shared" si="610"/>
        <v>0</v>
      </c>
    </row>
    <row r="581" ht="15.75" customHeight="1" spans="1:10">
      <c r="A581" s="48">
        <v>44809</v>
      </c>
      <c r="B581" s="34" t="s">
        <v>424</v>
      </c>
      <c r="C581" s="33" t="s">
        <v>16</v>
      </c>
      <c r="D581" s="25">
        <v>550</v>
      </c>
      <c r="E581" s="25">
        <v>64</v>
      </c>
      <c r="F581" s="24">
        <v>66.85</v>
      </c>
      <c r="G581" s="24">
        <v>0</v>
      </c>
      <c r="H581" s="26">
        <f t="shared" ref="H581" si="611">(F581-E581)*D581</f>
        <v>1567.5</v>
      </c>
      <c r="I581" s="40">
        <v>0</v>
      </c>
      <c r="J581" s="46">
        <f t="shared" ref="J581" si="612">SUM(I581,H581)</f>
        <v>1567.5</v>
      </c>
    </row>
    <row r="582" ht="15.75" customHeight="1" spans="1:10">
      <c r="A582" s="48">
        <v>44809</v>
      </c>
      <c r="B582" s="34" t="s">
        <v>425</v>
      </c>
      <c r="C582" s="33" t="s">
        <v>16</v>
      </c>
      <c r="D582" s="25">
        <v>475</v>
      </c>
      <c r="E582" s="25">
        <v>72</v>
      </c>
      <c r="F582" s="24">
        <v>78</v>
      </c>
      <c r="G582" s="24">
        <v>0</v>
      </c>
      <c r="H582" s="26">
        <f t="shared" si="609"/>
        <v>2850</v>
      </c>
      <c r="I582" s="40">
        <v>0</v>
      </c>
      <c r="J582" s="46">
        <f t="shared" si="610"/>
        <v>2850</v>
      </c>
    </row>
    <row r="583" ht="15.75" customHeight="1" spans="1:10">
      <c r="A583" s="48">
        <v>44806</v>
      </c>
      <c r="B583" s="32" t="s">
        <v>426</v>
      </c>
      <c r="C583" s="30" t="s">
        <v>16</v>
      </c>
      <c r="D583" s="49">
        <v>5000</v>
      </c>
      <c r="E583" s="24">
        <v>9.9</v>
      </c>
      <c r="F583" s="24">
        <v>10.9</v>
      </c>
      <c r="G583" s="24">
        <v>0</v>
      </c>
      <c r="H583" s="26">
        <f t="shared" ref="H583" si="613">(F583-E583)*D583</f>
        <v>5000</v>
      </c>
      <c r="I583" s="40">
        <v>0</v>
      </c>
      <c r="J583" s="46">
        <f t="shared" ref="J583" si="614">SUM(I583,H583)</f>
        <v>5000</v>
      </c>
    </row>
    <row r="584" ht="15.75" customHeight="1" spans="1:10">
      <c r="A584" s="48">
        <v>44805</v>
      </c>
      <c r="B584" s="32" t="s">
        <v>426</v>
      </c>
      <c r="C584" s="30" t="s">
        <v>16</v>
      </c>
      <c r="D584" s="49">
        <v>5000</v>
      </c>
      <c r="E584" s="24">
        <v>6.5</v>
      </c>
      <c r="F584" s="24">
        <v>7.5</v>
      </c>
      <c r="G584" s="24">
        <v>0</v>
      </c>
      <c r="H584" s="26">
        <f t="shared" ref="H584" si="615">(F584-E584)*D584</f>
        <v>5000</v>
      </c>
      <c r="I584" s="40">
        <v>0</v>
      </c>
      <c r="J584" s="46">
        <f t="shared" ref="J584" si="616">SUM(I584,H584)</f>
        <v>5000</v>
      </c>
    </row>
    <row r="585" ht="15.75" customHeight="1" spans="1:10">
      <c r="A585" s="48">
        <v>44803</v>
      </c>
      <c r="B585" s="32" t="s">
        <v>427</v>
      </c>
      <c r="C585" s="30" t="s">
        <v>16</v>
      </c>
      <c r="D585" s="49">
        <v>1425</v>
      </c>
      <c r="E585" s="24">
        <v>21</v>
      </c>
      <c r="F585" s="24">
        <v>23</v>
      </c>
      <c r="G585" s="24">
        <v>0</v>
      </c>
      <c r="H585" s="26">
        <f t="shared" ref="H585" si="617">(F585-E585)*D585</f>
        <v>2850</v>
      </c>
      <c r="I585" s="40">
        <v>0</v>
      </c>
      <c r="J585" s="46">
        <f t="shared" ref="J585" si="618">SUM(I585,H585)</f>
        <v>2850</v>
      </c>
    </row>
    <row r="586" ht="15.75" customHeight="1" spans="1:10">
      <c r="A586" s="48">
        <v>44802</v>
      </c>
      <c r="B586" s="50" t="s">
        <v>428</v>
      </c>
      <c r="C586" s="30" t="s">
        <v>16</v>
      </c>
      <c r="D586" s="49">
        <v>2900</v>
      </c>
      <c r="E586" s="24">
        <v>12.25</v>
      </c>
      <c r="F586" s="24">
        <v>13.25</v>
      </c>
      <c r="G586" s="24">
        <v>0</v>
      </c>
      <c r="H586" s="26">
        <f t="shared" ref="H586" si="619">(F586-E586)*D586</f>
        <v>2900</v>
      </c>
      <c r="I586" s="40">
        <v>0</v>
      </c>
      <c r="J586" s="46">
        <f t="shared" ref="J586" si="620">SUM(I586,H586)</f>
        <v>2900</v>
      </c>
    </row>
    <row r="587" ht="15.75" customHeight="1" spans="1:10">
      <c r="A587" s="48">
        <v>44802</v>
      </c>
      <c r="B587" s="50" t="s">
        <v>429</v>
      </c>
      <c r="C587" s="30" t="s">
        <v>16</v>
      </c>
      <c r="D587" s="49">
        <v>1250</v>
      </c>
      <c r="E587" s="33">
        <v>14.25</v>
      </c>
      <c r="F587" s="33">
        <v>16.25</v>
      </c>
      <c r="G587" s="33">
        <v>0</v>
      </c>
      <c r="H587" s="46">
        <f t="shared" ref="H587" si="621">(F587-E587)*D587</f>
        <v>2500</v>
      </c>
      <c r="I587" s="53">
        <v>0</v>
      </c>
      <c r="J587" s="46">
        <f t="shared" ref="J587" si="622">SUM(I587,H587)</f>
        <v>2500</v>
      </c>
    </row>
    <row r="588" ht="15.75" customHeight="1" spans="1:10">
      <c r="A588" s="48">
        <v>44799</v>
      </c>
      <c r="B588" s="50" t="s">
        <v>427</v>
      </c>
      <c r="C588" s="30" t="s">
        <v>16</v>
      </c>
      <c r="D588" s="49">
        <v>1425</v>
      </c>
      <c r="E588" s="33">
        <v>24.25</v>
      </c>
      <c r="F588" s="33">
        <v>24.25</v>
      </c>
      <c r="G588" s="33">
        <v>0</v>
      </c>
      <c r="H588" s="46">
        <f t="shared" ref="H588" si="623">(F588-E588)*D588</f>
        <v>0</v>
      </c>
      <c r="I588" s="53">
        <v>0</v>
      </c>
      <c r="J588" s="46">
        <f t="shared" ref="J588" si="624">SUM(I588,H588)</f>
        <v>0</v>
      </c>
    </row>
    <row r="589" ht="15.75" customHeight="1" spans="1:10">
      <c r="A589" s="48">
        <v>44798</v>
      </c>
      <c r="B589" s="50" t="s">
        <v>429</v>
      </c>
      <c r="C589" s="30" t="s">
        <v>16</v>
      </c>
      <c r="D589" s="49">
        <v>1250</v>
      </c>
      <c r="E589" s="33">
        <v>13.25</v>
      </c>
      <c r="F589" s="33">
        <v>15.25</v>
      </c>
      <c r="G589" s="33">
        <v>0</v>
      </c>
      <c r="H589" s="46">
        <f t="shared" ref="H589" si="625">(F589-E589)*D589</f>
        <v>2500</v>
      </c>
      <c r="I589" s="53">
        <v>0</v>
      </c>
      <c r="J589" s="46">
        <f t="shared" ref="J589" si="626">SUM(I589,H589)</f>
        <v>2500</v>
      </c>
    </row>
    <row r="590" ht="15.75" customHeight="1" spans="1:10">
      <c r="A590" s="48">
        <v>44797</v>
      </c>
      <c r="B590" s="50" t="s">
        <v>430</v>
      </c>
      <c r="C590" s="30" t="s">
        <v>16</v>
      </c>
      <c r="D590" s="49">
        <v>1250</v>
      </c>
      <c r="E590" s="33">
        <v>19.5</v>
      </c>
      <c r="F590" s="33">
        <v>20.5</v>
      </c>
      <c r="G590" s="33">
        <v>0</v>
      </c>
      <c r="H590" s="46">
        <f t="shared" ref="H590" si="627">(F590-E590)*D590</f>
        <v>1250</v>
      </c>
      <c r="I590" s="53">
        <v>0</v>
      </c>
      <c r="J590" s="46">
        <f t="shared" ref="J590" si="628">SUM(I590,H590)</f>
        <v>1250</v>
      </c>
    </row>
    <row r="591" ht="15.75" customHeight="1" spans="1:10">
      <c r="A591" s="48">
        <v>44797</v>
      </c>
      <c r="B591" s="50" t="s">
        <v>428</v>
      </c>
      <c r="C591" s="30" t="s">
        <v>16</v>
      </c>
      <c r="D591" s="49">
        <v>2900</v>
      </c>
      <c r="E591" s="24">
        <v>11.75</v>
      </c>
      <c r="F591" s="24">
        <v>10.75</v>
      </c>
      <c r="G591" s="24">
        <v>0</v>
      </c>
      <c r="H591" s="26">
        <f t="shared" ref="H591" si="629">(F591-E591)*D591</f>
        <v>-2900</v>
      </c>
      <c r="I591" s="40">
        <v>0</v>
      </c>
      <c r="J591" s="46">
        <f t="shared" ref="J591" si="630">SUM(I591,H591)</f>
        <v>-2900</v>
      </c>
    </row>
    <row r="592" ht="15.75" customHeight="1" spans="1:10">
      <c r="A592" s="48">
        <v>44796</v>
      </c>
      <c r="B592" s="50" t="s">
        <v>431</v>
      </c>
      <c r="C592" s="30" t="s">
        <v>16</v>
      </c>
      <c r="D592" s="49">
        <v>4250</v>
      </c>
      <c r="E592" s="24">
        <v>7.5</v>
      </c>
      <c r="F592" s="24">
        <v>8</v>
      </c>
      <c r="G592" s="24">
        <v>0</v>
      </c>
      <c r="H592" s="26">
        <f t="shared" ref="H592" si="631">(F592-E592)*D592</f>
        <v>2125</v>
      </c>
      <c r="I592" s="40">
        <v>0</v>
      </c>
      <c r="J592" s="46">
        <f t="shared" ref="J592" si="632">SUM(I592,H592)</f>
        <v>2125</v>
      </c>
    </row>
    <row r="593" ht="15.75" customHeight="1" spans="1:10">
      <c r="A593" s="48">
        <v>44795</v>
      </c>
      <c r="B593" s="50" t="s">
        <v>432</v>
      </c>
      <c r="C593" s="30" t="s">
        <v>16</v>
      </c>
      <c r="D593" s="49">
        <v>3350</v>
      </c>
      <c r="E593" s="24">
        <v>5</v>
      </c>
      <c r="F593" s="24">
        <v>6</v>
      </c>
      <c r="G593" s="24">
        <v>0</v>
      </c>
      <c r="H593" s="26">
        <f t="shared" ref="H593" si="633">(F593-E593)*D593</f>
        <v>3350</v>
      </c>
      <c r="I593" s="40">
        <v>0</v>
      </c>
      <c r="J593" s="46">
        <f t="shared" ref="J593" si="634">SUM(I593,H593)</f>
        <v>3350</v>
      </c>
    </row>
    <row r="594" ht="15.75" customHeight="1" spans="1:10">
      <c r="A594" s="48">
        <v>44792</v>
      </c>
      <c r="B594" s="32" t="s">
        <v>433</v>
      </c>
      <c r="C594" s="30" t="s">
        <v>16</v>
      </c>
      <c r="D594" s="49">
        <v>1425</v>
      </c>
      <c r="E594" s="24">
        <v>12.75</v>
      </c>
      <c r="F594" s="24">
        <v>14.75</v>
      </c>
      <c r="G594" s="24">
        <v>0</v>
      </c>
      <c r="H594" s="26">
        <f t="shared" ref="H594" si="635">(F594-E594)*D594</f>
        <v>2850</v>
      </c>
      <c r="I594" s="40">
        <v>0</v>
      </c>
      <c r="J594" s="46">
        <f t="shared" ref="J594" si="636">SUM(I594,H594)</f>
        <v>2850</v>
      </c>
    </row>
    <row r="595" ht="15.75" customHeight="1" spans="1:10">
      <c r="A595" s="48">
        <v>44791</v>
      </c>
      <c r="B595" s="50" t="s">
        <v>434</v>
      </c>
      <c r="C595" s="30" t="s">
        <v>16</v>
      </c>
      <c r="D595" s="49">
        <v>3800</v>
      </c>
      <c r="E595" s="24">
        <v>5.5</v>
      </c>
      <c r="F595" s="24">
        <v>6.5</v>
      </c>
      <c r="G595" s="24">
        <v>0</v>
      </c>
      <c r="H595" s="26">
        <f t="shared" ref="H595" si="637">(F595-E595)*D595</f>
        <v>3800</v>
      </c>
      <c r="I595" s="40">
        <v>0</v>
      </c>
      <c r="J595" s="46">
        <f t="shared" ref="J595" si="638">SUM(I595,H595)</f>
        <v>3800</v>
      </c>
    </row>
    <row r="596" ht="15.75" customHeight="1" spans="1:10">
      <c r="A596" s="48">
        <v>44791</v>
      </c>
      <c r="B596" s="50" t="s">
        <v>432</v>
      </c>
      <c r="C596" s="30" t="s">
        <v>16</v>
      </c>
      <c r="D596" s="49">
        <v>3350</v>
      </c>
      <c r="E596" s="24">
        <v>7.25</v>
      </c>
      <c r="F596" s="24">
        <v>8</v>
      </c>
      <c r="G596" s="24">
        <v>0</v>
      </c>
      <c r="H596" s="26">
        <f t="shared" ref="H596" si="639">(F596-E596)*D596</f>
        <v>2512.5</v>
      </c>
      <c r="I596" s="40">
        <v>0</v>
      </c>
      <c r="J596" s="46">
        <f t="shared" ref="J596" si="640">SUM(I596,H596)</f>
        <v>2512.5</v>
      </c>
    </row>
    <row r="597" ht="15.75" customHeight="1" spans="1:10">
      <c r="A597" s="48">
        <v>44790</v>
      </c>
      <c r="B597" s="50" t="s">
        <v>435</v>
      </c>
      <c r="C597" s="30" t="s">
        <v>16</v>
      </c>
      <c r="D597" s="49">
        <v>1650</v>
      </c>
      <c r="E597" s="24">
        <v>9.75</v>
      </c>
      <c r="F597" s="24">
        <v>11.75</v>
      </c>
      <c r="G597" s="24">
        <v>0</v>
      </c>
      <c r="H597" s="26">
        <f t="shared" ref="H597" si="641">(F597-E597)*D597</f>
        <v>3300</v>
      </c>
      <c r="I597" s="40">
        <v>0</v>
      </c>
      <c r="J597" s="46">
        <f t="shared" ref="J597" si="642">SUM(I597,H597)</f>
        <v>3300</v>
      </c>
    </row>
    <row r="598" ht="15.75" customHeight="1" spans="1:10">
      <c r="A598" s="48">
        <v>44789</v>
      </c>
      <c r="B598" s="50" t="s">
        <v>436</v>
      </c>
      <c r="C598" s="30" t="s">
        <v>16</v>
      </c>
      <c r="D598" s="49">
        <v>4200</v>
      </c>
      <c r="E598" s="24">
        <v>13.75</v>
      </c>
      <c r="F598" s="24">
        <v>13.75</v>
      </c>
      <c r="G598" s="24">
        <v>0</v>
      </c>
      <c r="H598" s="26">
        <f t="shared" ref="H598" si="643">(F598-E598)*D598</f>
        <v>0</v>
      </c>
      <c r="I598" s="40">
        <v>0</v>
      </c>
      <c r="J598" s="46">
        <f t="shared" ref="J598" si="644">SUM(I598,H598)</f>
        <v>0</v>
      </c>
    </row>
    <row r="599" ht="15.75" customHeight="1" spans="1:10">
      <c r="A599" s="48">
        <v>44784</v>
      </c>
      <c r="B599" s="50" t="s">
        <v>437</v>
      </c>
      <c r="C599" s="30" t="s">
        <v>16</v>
      </c>
      <c r="D599" s="49">
        <v>1425</v>
      </c>
      <c r="E599" s="24">
        <v>14.5</v>
      </c>
      <c r="F599" s="24">
        <v>12.5</v>
      </c>
      <c r="G599" s="24">
        <v>0</v>
      </c>
      <c r="H599" s="26">
        <f t="shared" ref="H599" si="645">(F599-E599)*D599</f>
        <v>-2850</v>
      </c>
      <c r="I599" s="40">
        <v>0</v>
      </c>
      <c r="J599" s="46">
        <f t="shared" ref="J599" si="646">SUM(I599,H599)</f>
        <v>-2850</v>
      </c>
    </row>
    <row r="600" ht="15.75" customHeight="1" spans="1:10">
      <c r="A600" s="48">
        <v>44783</v>
      </c>
      <c r="B600" s="50" t="s">
        <v>438</v>
      </c>
      <c r="C600" s="30" t="s">
        <v>16</v>
      </c>
      <c r="D600" s="49">
        <v>2700</v>
      </c>
      <c r="E600" s="24">
        <v>8.5</v>
      </c>
      <c r="F600" s="24">
        <v>9.5</v>
      </c>
      <c r="G600" s="24">
        <v>0</v>
      </c>
      <c r="H600" s="26">
        <f t="shared" ref="H600" si="647">(F600-E600)*D600</f>
        <v>2700</v>
      </c>
      <c r="I600" s="40">
        <v>0</v>
      </c>
      <c r="J600" s="46">
        <f t="shared" ref="J600" si="648">SUM(I600,H600)</f>
        <v>2700</v>
      </c>
    </row>
    <row r="601" ht="15.75" customHeight="1" spans="1:10">
      <c r="A601" s="48">
        <v>44781</v>
      </c>
      <c r="B601" s="50" t="s">
        <v>439</v>
      </c>
      <c r="C601" s="30" t="s">
        <v>16</v>
      </c>
      <c r="D601" s="49">
        <v>2700</v>
      </c>
      <c r="E601" s="24">
        <v>10</v>
      </c>
      <c r="F601" s="24">
        <v>11</v>
      </c>
      <c r="G601" s="24">
        <v>0</v>
      </c>
      <c r="H601" s="26">
        <f t="shared" ref="H601" si="649">(F601-E601)*D601</f>
        <v>2700</v>
      </c>
      <c r="I601" s="40">
        <v>0</v>
      </c>
      <c r="J601" s="46">
        <f t="shared" ref="J601" si="650">SUM(I601,H601)</f>
        <v>2700</v>
      </c>
    </row>
    <row r="602" ht="15.75" customHeight="1" spans="1:10">
      <c r="A602" s="48">
        <v>44778</v>
      </c>
      <c r="B602" s="50" t="s">
        <v>440</v>
      </c>
      <c r="C602" s="30" t="s">
        <v>16</v>
      </c>
      <c r="D602" s="49">
        <v>500</v>
      </c>
      <c r="E602" s="24">
        <v>51</v>
      </c>
      <c r="F602" s="24">
        <v>55</v>
      </c>
      <c r="G602" s="24">
        <v>0</v>
      </c>
      <c r="H602" s="26">
        <f t="shared" ref="H602" si="651">(F602-E602)*D602</f>
        <v>2000</v>
      </c>
      <c r="I602" s="40">
        <v>0</v>
      </c>
      <c r="J602" s="46">
        <f t="shared" ref="J602" si="652">SUM(I602,H602)</f>
        <v>2000</v>
      </c>
    </row>
    <row r="603" ht="15.75" customHeight="1" spans="1:10">
      <c r="A603" s="48">
        <v>44777</v>
      </c>
      <c r="B603" s="50" t="s">
        <v>441</v>
      </c>
      <c r="C603" s="30" t="s">
        <v>16</v>
      </c>
      <c r="D603" s="49">
        <v>2900</v>
      </c>
      <c r="E603" s="24">
        <v>9.2</v>
      </c>
      <c r="F603" s="24">
        <v>8.5</v>
      </c>
      <c r="G603" s="24">
        <v>0</v>
      </c>
      <c r="H603" s="26">
        <f t="shared" ref="H603" si="653">(F603-E603)*D603</f>
        <v>-2030</v>
      </c>
      <c r="I603" s="40">
        <v>0</v>
      </c>
      <c r="J603" s="46">
        <f t="shared" ref="J603" si="654">SUM(I603,H603)</f>
        <v>-2030</v>
      </c>
    </row>
    <row r="604" ht="15.75" customHeight="1" spans="1:10">
      <c r="A604" s="48">
        <v>44777</v>
      </c>
      <c r="B604" s="50" t="s">
        <v>252</v>
      </c>
      <c r="C604" s="30" t="s">
        <v>16</v>
      </c>
      <c r="D604" s="49">
        <v>250</v>
      </c>
      <c r="E604" s="24">
        <v>140</v>
      </c>
      <c r="F604" s="24">
        <v>148</v>
      </c>
      <c r="G604" s="24">
        <v>0</v>
      </c>
      <c r="H604" s="26">
        <f t="shared" ref="H604" si="655">(F604-E604)*D604</f>
        <v>2000</v>
      </c>
      <c r="I604" s="40">
        <v>0</v>
      </c>
      <c r="J604" s="46">
        <f t="shared" ref="J604" si="656">SUM(I604,H604)</f>
        <v>2000</v>
      </c>
    </row>
    <row r="605" ht="15.75" customHeight="1" spans="1:10">
      <c r="A605" s="48">
        <v>44776</v>
      </c>
      <c r="B605" s="50" t="s">
        <v>442</v>
      </c>
      <c r="C605" s="30" t="s">
        <v>16</v>
      </c>
      <c r="D605" s="49">
        <v>1300</v>
      </c>
      <c r="E605" s="24">
        <v>0</v>
      </c>
      <c r="F605" s="24">
        <v>0</v>
      </c>
      <c r="G605" s="24">
        <v>0</v>
      </c>
      <c r="H605" s="26">
        <f t="shared" ref="H605" si="657">(F605-E605)*D605</f>
        <v>0</v>
      </c>
      <c r="I605" s="40">
        <v>0</v>
      </c>
      <c r="J605" s="46">
        <f t="shared" ref="J605" si="658">SUM(I605,H605)</f>
        <v>0</v>
      </c>
    </row>
    <row r="606" ht="15.75" customHeight="1" spans="1:10">
      <c r="A606" s="48">
        <v>44775</v>
      </c>
      <c r="B606" s="50" t="s">
        <v>443</v>
      </c>
      <c r="C606" s="30" t="s">
        <v>16</v>
      </c>
      <c r="D606" s="49">
        <v>1550</v>
      </c>
      <c r="E606" s="24">
        <v>10.8</v>
      </c>
      <c r="F606" s="24">
        <v>8.8</v>
      </c>
      <c r="G606" s="24">
        <v>0</v>
      </c>
      <c r="H606" s="26">
        <f t="shared" ref="H606" si="659">(F606-E606)*D606</f>
        <v>-3100</v>
      </c>
      <c r="I606" s="40">
        <v>0</v>
      </c>
      <c r="J606" s="46">
        <f t="shared" ref="J606" si="660">SUM(I606,H606)</f>
        <v>-3100</v>
      </c>
    </row>
    <row r="607" ht="15.75" customHeight="1" spans="1:10">
      <c r="A607" s="48">
        <v>44774</v>
      </c>
      <c r="B607" s="50" t="s">
        <v>444</v>
      </c>
      <c r="C607" s="30" t="s">
        <v>16</v>
      </c>
      <c r="D607" s="49">
        <v>4000</v>
      </c>
      <c r="E607" s="24">
        <v>9.3</v>
      </c>
      <c r="F607" s="24">
        <v>8.7</v>
      </c>
      <c r="G607" s="24">
        <v>0</v>
      </c>
      <c r="H607" s="26">
        <f t="shared" ref="H607" si="661">(F607-E607)*D607</f>
        <v>-2400.00000000001</v>
      </c>
      <c r="I607" s="40">
        <v>0</v>
      </c>
      <c r="J607" s="46">
        <f t="shared" ref="J607" si="662">SUM(I607,H607)</f>
        <v>-2400.00000000001</v>
      </c>
    </row>
    <row r="608" ht="15.75" customHeight="1" spans="1:10">
      <c r="A608" s="48">
        <v>44771</v>
      </c>
      <c r="B608" s="50" t="s">
        <v>406</v>
      </c>
      <c r="C608" s="30" t="s">
        <v>16</v>
      </c>
      <c r="D608" s="49">
        <v>3500</v>
      </c>
      <c r="E608" s="24">
        <v>11.8</v>
      </c>
      <c r="F608" s="24">
        <v>13.8</v>
      </c>
      <c r="G608" s="24">
        <v>0</v>
      </c>
      <c r="H608" s="26">
        <f t="shared" ref="H608" si="663">(F608-E608)*D608</f>
        <v>7000</v>
      </c>
      <c r="I608" s="40">
        <v>0</v>
      </c>
      <c r="J608" s="46">
        <f t="shared" ref="J608" si="664">SUM(I608,H608)</f>
        <v>7000</v>
      </c>
    </row>
    <row r="609" ht="15.75" customHeight="1" spans="1:10">
      <c r="A609" s="48">
        <v>44770</v>
      </c>
      <c r="B609" s="50" t="s">
        <v>445</v>
      </c>
      <c r="C609" s="30" t="s">
        <v>16</v>
      </c>
      <c r="D609" s="49">
        <v>125</v>
      </c>
      <c r="E609" s="24">
        <v>180</v>
      </c>
      <c r="F609" s="24">
        <v>230</v>
      </c>
      <c r="G609" s="24">
        <v>0</v>
      </c>
      <c r="H609" s="26">
        <f t="shared" ref="H609" si="665">(F609-E609)*D609</f>
        <v>6250</v>
      </c>
      <c r="I609" s="40">
        <v>0</v>
      </c>
      <c r="J609" s="46">
        <f t="shared" ref="J609" si="666">SUM(I609,H609)</f>
        <v>6250</v>
      </c>
    </row>
    <row r="610" ht="15.75" customHeight="1" spans="1:10">
      <c r="A610" s="48">
        <v>44769</v>
      </c>
      <c r="B610" s="50" t="s">
        <v>446</v>
      </c>
      <c r="C610" s="30" t="s">
        <v>16</v>
      </c>
      <c r="D610" s="49">
        <v>975</v>
      </c>
      <c r="E610" s="24">
        <v>33</v>
      </c>
      <c r="F610" s="24">
        <v>35.2</v>
      </c>
      <c r="G610" s="24">
        <v>0</v>
      </c>
      <c r="H610" s="26">
        <f t="shared" ref="H610" si="667">(F610-E610)*D610</f>
        <v>2145</v>
      </c>
      <c r="I610" s="40">
        <v>0</v>
      </c>
      <c r="J610" s="46">
        <f t="shared" ref="J610" si="668">SUM(I610,H610)</f>
        <v>2145</v>
      </c>
    </row>
    <row r="611" ht="15.75" customHeight="1" spans="1:10">
      <c r="A611" s="48">
        <v>44768</v>
      </c>
      <c r="B611" s="50" t="s">
        <v>447</v>
      </c>
      <c r="C611" s="30" t="s">
        <v>16</v>
      </c>
      <c r="D611" s="49">
        <v>2900</v>
      </c>
      <c r="E611" s="24">
        <v>11</v>
      </c>
      <c r="F611" s="24">
        <v>9.5</v>
      </c>
      <c r="G611" s="24">
        <v>0</v>
      </c>
      <c r="H611" s="26">
        <f t="shared" ref="H611" si="669">(F611-E611)*D611</f>
        <v>-4350</v>
      </c>
      <c r="I611" s="40">
        <v>0</v>
      </c>
      <c r="J611" s="46">
        <f t="shared" ref="J611" si="670">SUM(I611,H611)</f>
        <v>-4350</v>
      </c>
    </row>
    <row r="612" ht="15.75" customHeight="1" spans="1:10">
      <c r="A612" s="48">
        <v>44767</v>
      </c>
      <c r="B612" s="50" t="s">
        <v>448</v>
      </c>
      <c r="C612" s="30" t="s">
        <v>16</v>
      </c>
      <c r="D612" s="49">
        <v>975</v>
      </c>
      <c r="E612" s="24">
        <v>14</v>
      </c>
      <c r="F612" s="24">
        <v>16</v>
      </c>
      <c r="G612" s="24">
        <v>0</v>
      </c>
      <c r="H612" s="26">
        <f t="shared" ref="H612" si="671">(F612-E612)*D612</f>
        <v>1950</v>
      </c>
      <c r="I612" s="40">
        <v>0</v>
      </c>
      <c r="J612" s="46">
        <f t="shared" ref="J612" si="672">SUM(I612,H612)</f>
        <v>1950</v>
      </c>
    </row>
    <row r="613" ht="15.75" customHeight="1" spans="1:10">
      <c r="A613" s="48">
        <v>44767</v>
      </c>
      <c r="B613" s="50" t="s">
        <v>449</v>
      </c>
      <c r="C613" s="30" t="s">
        <v>16</v>
      </c>
      <c r="D613" s="49">
        <v>1200</v>
      </c>
      <c r="E613" s="24">
        <v>16</v>
      </c>
      <c r="F613" s="24">
        <v>11</v>
      </c>
      <c r="G613" s="24">
        <v>11</v>
      </c>
      <c r="H613" s="46">
        <f t="shared" ref="H613" si="673">(F613-E613)*D613</f>
        <v>-6000</v>
      </c>
      <c r="I613" s="40">
        <f>(G613-F613)*D613</f>
        <v>0</v>
      </c>
      <c r="J613" s="46">
        <f t="shared" ref="J613" si="674">SUM(I613,H613)</f>
        <v>-6000</v>
      </c>
    </row>
    <row r="614" ht="15.75" customHeight="1" spans="1:10">
      <c r="A614" s="48">
        <v>44767</v>
      </c>
      <c r="B614" s="50" t="s">
        <v>450</v>
      </c>
      <c r="C614" s="30" t="s">
        <v>16</v>
      </c>
      <c r="D614" s="49">
        <v>1800</v>
      </c>
      <c r="E614" s="24">
        <v>8</v>
      </c>
      <c r="F614" s="24">
        <v>10</v>
      </c>
      <c r="G614" s="24">
        <v>12</v>
      </c>
      <c r="H614" s="46">
        <f t="shared" ref="H614" si="675">(F614-E614)*D614</f>
        <v>3600</v>
      </c>
      <c r="I614" s="40">
        <f>(G614-F614)*D614</f>
        <v>3600</v>
      </c>
      <c r="J614" s="46">
        <f t="shared" ref="J614" si="676">SUM(I614,H614)</f>
        <v>7200</v>
      </c>
    </row>
    <row r="615" ht="15.75" customHeight="1" spans="1:10">
      <c r="A615" s="48">
        <v>44764</v>
      </c>
      <c r="B615" s="50" t="s">
        <v>451</v>
      </c>
      <c r="C615" s="30" t="s">
        <v>16</v>
      </c>
      <c r="D615" s="49">
        <v>3500</v>
      </c>
      <c r="E615" s="24">
        <v>7</v>
      </c>
      <c r="F615" s="24">
        <v>9</v>
      </c>
      <c r="G615" s="24">
        <v>11</v>
      </c>
      <c r="H615" s="46">
        <f t="shared" ref="H615" si="677">(F615-E615)*D615</f>
        <v>7000</v>
      </c>
      <c r="I615" s="40">
        <f>(G615-F615)*D615</f>
        <v>7000</v>
      </c>
      <c r="J615" s="46">
        <f t="shared" ref="J615" si="678">SUM(I615,H615)</f>
        <v>14000</v>
      </c>
    </row>
    <row r="616" ht="15.75" customHeight="1" spans="1:10">
      <c r="A616" s="48">
        <v>44764</v>
      </c>
      <c r="B616" s="50" t="s">
        <v>452</v>
      </c>
      <c r="C616" s="30" t="s">
        <v>16</v>
      </c>
      <c r="D616" s="49">
        <v>1400</v>
      </c>
      <c r="E616" s="24">
        <v>15</v>
      </c>
      <c r="F616" s="24">
        <v>19</v>
      </c>
      <c r="G616" s="24">
        <v>0</v>
      </c>
      <c r="H616" s="26">
        <f t="shared" ref="H616" si="679">(F616-E616)*D616</f>
        <v>5600</v>
      </c>
      <c r="I616" s="40">
        <v>0</v>
      </c>
      <c r="J616" s="46">
        <f t="shared" ref="J616" si="680">SUM(I616,H616)</f>
        <v>5600</v>
      </c>
    </row>
    <row r="617" ht="15.75" customHeight="1" spans="1:10">
      <c r="A617" s="48">
        <v>44763</v>
      </c>
      <c r="B617" s="50" t="s">
        <v>453</v>
      </c>
      <c r="C617" s="30" t="s">
        <v>16</v>
      </c>
      <c r="D617" s="49">
        <v>3000</v>
      </c>
      <c r="E617" s="24">
        <v>0</v>
      </c>
      <c r="F617" s="24">
        <v>0</v>
      </c>
      <c r="G617" s="24">
        <v>0</v>
      </c>
      <c r="H617" s="26">
        <f t="shared" ref="H617" si="681">(F617-E617)*D617</f>
        <v>0</v>
      </c>
      <c r="I617" s="40">
        <v>0</v>
      </c>
      <c r="J617" s="46">
        <f t="shared" ref="J617" si="682">SUM(I617,H617)</f>
        <v>0</v>
      </c>
    </row>
    <row r="618" ht="15.75" customHeight="1" spans="1:10">
      <c r="A618" s="48">
        <v>44762</v>
      </c>
      <c r="B618" s="50" t="s">
        <v>454</v>
      </c>
      <c r="C618" s="30" t="s">
        <v>16</v>
      </c>
      <c r="D618" s="49">
        <v>1400</v>
      </c>
      <c r="E618" s="24">
        <v>0</v>
      </c>
      <c r="F618" s="24">
        <v>0</v>
      </c>
      <c r="G618" s="24">
        <v>0</v>
      </c>
      <c r="H618" s="26">
        <f t="shared" ref="H618" si="683">(F618-E618)*D618</f>
        <v>0</v>
      </c>
      <c r="I618" s="40">
        <v>0</v>
      </c>
      <c r="J618" s="46">
        <f t="shared" ref="J618" si="684">SUM(I618,H618)</f>
        <v>0</v>
      </c>
    </row>
    <row r="619" ht="15.75" customHeight="1" spans="1:10">
      <c r="A619" s="48">
        <v>44761</v>
      </c>
      <c r="B619" s="50" t="s">
        <v>455</v>
      </c>
      <c r="C619" s="30" t="s">
        <v>16</v>
      </c>
      <c r="D619" s="49">
        <v>2300</v>
      </c>
      <c r="E619" s="24">
        <v>7.5</v>
      </c>
      <c r="F619" s="24">
        <v>5</v>
      </c>
      <c r="G619" s="24">
        <v>0</v>
      </c>
      <c r="H619" s="26">
        <f t="shared" ref="H619" si="685">(F619-E619)*D619</f>
        <v>-5750</v>
      </c>
      <c r="I619" s="40">
        <v>0</v>
      </c>
      <c r="J619" s="46">
        <f t="shared" ref="J619" si="686">SUM(I619,H619)</f>
        <v>-5750</v>
      </c>
    </row>
    <row r="620" ht="15.75" customHeight="1" spans="1:10">
      <c r="A620" s="48">
        <v>44760</v>
      </c>
      <c r="B620" s="50" t="s">
        <v>456</v>
      </c>
      <c r="C620" s="30" t="s">
        <v>16</v>
      </c>
      <c r="D620" s="49">
        <v>1000</v>
      </c>
      <c r="E620" s="24">
        <v>0</v>
      </c>
      <c r="F620" s="24">
        <v>0</v>
      </c>
      <c r="G620" s="24">
        <v>0</v>
      </c>
      <c r="H620" s="26">
        <f t="shared" ref="H620" si="687">(F620-E620)*D620</f>
        <v>0</v>
      </c>
      <c r="I620" s="40">
        <v>0</v>
      </c>
      <c r="J620" s="46">
        <f t="shared" ref="J620" si="688">SUM(I620,H620)</f>
        <v>0</v>
      </c>
    </row>
    <row r="621" ht="15.75" customHeight="1" spans="1:10">
      <c r="A621" s="48">
        <v>44757</v>
      </c>
      <c r="B621" s="50" t="s">
        <v>457</v>
      </c>
      <c r="C621" s="30" t="s">
        <v>16</v>
      </c>
      <c r="D621" s="49">
        <v>300</v>
      </c>
      <c r="E621" s="24">
        <v>66</v>
      </c>
      <c r="F621" s="24">
        <v>45</v>
      </c>
      <c r="G621" s="24">
        <v>0</v>
      </c>
      <c r="H621" s="26">
        <f t="shared" ref="H621" si="689">(F621-E621)*D621</f>
        <v>-6300</v>
      </c>
      <c r="I621" s="40">
        <v>0</v>
      </c>
      <c r="J621" s="46">
        <f t="shared" ref="J621" si="690">SUM(I621,H621)</f>
        <v>-6300</v>
      </c>
    </row>
    <row r="622" ht="15.75" customHeight="1" spans="1:10">
      <c r="A622" s="48">
        <v>44757</v>
      </c>
      <c r="B622" s="50" t="s">
        <v>458</v>
      </c>
      <c r="C622" s="30" t="s">
        <v>16</v>
      </c>
      <c r="D622" s="49">
        <v>1300</v>
      </c>
      <c r="E622" s="24">
        <v>24</v>
      </c>
      <c r="F622" s="24">
        <v>29</v>
      </c>
      <c r="G622" s="24">
        <v>0</v>
      </c>
      <c r="H622" s="26">
        <f t="shared" ref="H622" si="691">(F622-E622)*D622</f>
        <v>6500</v>
      </c>
      <c r="I622" s="40">
        <v>0</v>
      </c>
      <c r="J622" s="46">
        <f t="shared" ref="J622" si="692">SUM(I622,H622)</f>
        <v>6500</v>
      </c>
    </row>
    <row r="623" ht="15.75" customHeight="1" spans="1:10">
      <c r="A623" s="48">
        <v>44756</v>
      </c>
      <c r="B623" s="50" t="s">
        <v>459</v>
      </c>
      <c r="C623" s="30" t="s">
        <v>16</v>
      </c>
      <c r="D623" s="49">
        <v>2000</v>
      </c>
      <c r="E623" s="24">
        <v>0</v>
      </c>
      <c r="F623" s="24">
        <v>0</v>
      </c>
      <c r="G623" s="24">
        <v>0</v>
      </c>
      <c r="H623" s="26">
        <f t="shared" ref="H623" si="693">(F623-E623)*D623</f>
        <v>0</v>
      </c>
      <c r="I623" s="40">
        <v>0</v>
      </c>
      <c r="J623" s="46">
        <f t="shared" ref="J623" si="694">SUM(I623,H623)</f>
        <v>0</v>
      </c>
    </row>
    <row r="624" ht="15.75" customHeight="1" spans="1:10">
      <c r="A624" s="48">
        <v>44755</v>
      </c>
      <c r="B624" s="50" t="s">
        <v>460</v>
      </c>
      <c r="C624" s="30" t="s">
        <v>16</v>
      </c>
      <c r="D624" s="49">
        <v>1000</v>
      </c>
      <c r="E624" s="24">
        <v>0</v>
      </c>
      <c r="F624" s="24">
        <v>0</v>
      </c>
      <c r="G624" s="24">
        <v>0</v>
      </c>
      <c r="H624" s="26">
        <f t="shared" ref="H624:H625" si="695">(F624-E624)*D624</f>
        <v>0</v>
      </c>
      <c r="I624" s="40">
        <v>0</v>
      </c>
      <c r="J624" s="46">
        <f t="shared" ref="J624" si="696">SUM(I624,H624)</f>
        <v>0</v>
      </c>
    </row>
    <row r="625" ht="15.75" customHeight="1" spans="1:10">
      <c r="A625" s="48">
        <v>44754</v>
      </c>
      <c r="B625" s="50" t="s">
        <v>461</v>
      </c>
      <c r="C625" s="30" t="s">
        <v>16</v>
      </c>
      <c r="D625" s="49">
        <v>3750</v>
      </c>
      <c r="E625" s="24">
        <v>7.5</v>
      </c>
      <c r="F625" s="24">
        <v>5.5</v>
      </c>
      <c r="G625" s="24">
        <v>0</v>
      </c>
      <c r="H625" s="26">
        <f t="shared" si="695"/>
        <v>-7500</v>
      </c>
      <c r="I625" s="40">
        <v>0</v>
      </c>
      <c r="J625" s="46">
        <f t="shared" ref="J625" si="697">SUM(I625,H625)</f>
        <v>-7500</v>
      </c>
    </row>
    <row r="626" ht="15.75" customHeight="1" spans="1:10">
      <c r="A626" s="48">
        <v>44753</v>
      </c>
      <c r="B626" s="50" t="s">
        <v>462</v>
      </c>
      <c r="C626" s="30" t="s">
        <v>16</v>
      </c>
      <c r="D626" s="49">
        <v>1250</v>
      </c>
      <c r="E626" s="24">
        <v>0</v>
      </c>
      <c r="F626" s="24">
        <v>0</v>
      </c>
      <c r="G626" s="24">
        <v>0</v>
      </c>
      <c r="H626" s="26">
        <f t="shared" ref="H626" si="698">(F626-E626)*D626</f>
        <v>0</v>
      </c>
      <c r="I626" s="40">
        <v>0</v>
      </c>
      <c r="J626" s="46">
        <f t="shared" ref="J626" si="699">SUM(I626,H626)</f>
        <v>0</v>
      </c>
    </row>
    <row r="627" ht="15.75" customHeight="1" spans="1:10">
      <c r="A627" s="48">
        <v>44749</v>
      </c>
      <c r="B627" s="50" t="s">
        <v>463</v>
      </c>
      <c r="C627" s="30" t="s">
        <v>16</v>
      </c>
      <c r="D627" s="49">
        <v>150</v>
      </c>
      <c r="E627" s="33">
        <v>180</v>
      </c>
      <c r="F627" s="33">
        <v>196</v>
      </c>
      <c r="G627" s="33">
        <v>0</v>
      </c>
      <c r="H627" s="46">
        <f t="shared" ref="H627" si="700">(F627-E627)*D627</f>
        <v>2400</v>
      </c>
      <c r="I627" s="53">
        <v>0</v>
      </c>
      <c r="J627" s="46">
        <f t="shared" ref="J627" si="701">SUM(I627,H627)</f>
        <v>2400</v>
      </c>
    </row>
    <row r="628" ht="15.75" customHeight="1" spans="1:10">
      <c r="A628" s="48">
        <v>44748</v>
      </c>
      <c r="B628" s="50" t="s">
        <v>464</v>
      </c>
      <c r="C628" s="30" t="s">
        <v>16</v>
      </c>
      <c r="D628" s="49">
        <v>250</v>
      </c>
      <c r="E628" s="33">
        <v>86</v>
      </c>
      <c r="F628" s="33">
        <v>105</v>
      </c>
      <c r="G628" s="33">
        <v>0</v>
      </c>
      <c r="H628" s="46">
        <f t="shared" ref="H628" si="702">(F628-E628)*D628</f>
        <v>4750</v>
      </c>
      <c r="I628" s="53">
        <v>0</v>
      </c>
      <c r="J628" s="46">
        <f t="shared" ref="J628" si="703">SUM(I628,H628)</f>
        <v>4750</v>
      </c>
    </row>
    <row r="629" ht="15.75" customHeight="1" spans="1:10">
      <c r="A629" s="48">
        <v>44747</v>
      </c>
      <c r="B629" s="50" t="s">
        <v>465</v>
      </c>
      <c r="C629" s="30" t="s">
        <v>16</v>
      </c>
      <c r="D629" s="49">
        <v>300</v>
      </c>
      <c r="E629" s="33">
        <v>105</v>
      </c>
      <c r="F629" s="33">
        <v>80</v>
      </c>
      <c r="G629" s="33">
        <v>0</v>
      </c>
      <c r="H629" s="46">
        <f t="shared" ref="H629" si="704">(F629-E629)*D629</f>
        <v>-7500</v>
      </c>
      <c r="I629" s="53">
        <v>0</v>
      </c>
      <c r="J629" s="46">
        <f t="shared" ref="J629" si="705">SUM(I629,H629)</f>
        <v>-7500</v>
      </c>
    </row>
    <row r="630" ht="15.75" customHeight="1" spans="1:10">
      <c r="A630" s="48">
        <v>44746</v>
      </c>
      <c r="B630" s="50" t="s">
        <v>466</v>
      </c>
      <c r="C630" s="30" t="s">
        <v>16</v>
      </c>
      <c r="D630" s="49">
        <v>1300</v>
      </c>
      <c r="E630" s="33">
        <v>30</v>
      </c>
      <c r="F630" s="33">
        <v>35</v>
      </c>
      <c r="G630" s="33">
        <v>0</v>
      </c>
      <c r="H630" s="46">
        <f t="shared" ref="H630" si="706">(F630-E630)*D630</f>
        <v>6500</v>
      </c>
      <c r="I630" s="53">
        <v>0</v>
      </c>
      <c r="J630" s="46">
        <f t="shared" ref="J630" si="707">SUM(I630,H630)</f>
        <v>6500</v>
      </c>
    </row>
    <row r="631" ht="15.75" customHeight="1" spans="1:10">
      <c r="A631" s="51">
        <v>44743</v>
      </c>
      <c r="B631" s="50" t="s">
        <v>467</v>
      </c>
      <c r="C631" s="24" t="s">
        <v>16</v>
      </c>
      <c r="D631" s="52">
        <v>3850</v>
      </c>
      <c r="E631" s="24">
        <v>7.5</v>
      </c>
      <c r="F631" s="24">
        <v>9.5</v>
      </c>
      <c r="G631" s="24">
        <v>11.5</v>
      </c>
      <c r="H631" s="46">
        <f t="shared" ref="H631" si="708">(F631-E631)*D631</f>
        <v>7700</v>
      </c>
      <c r="I631" s="40">
        <f>(G631-F631)*D631</f>
        <v>7700</v>
      </c>
      <c r="J631" s="46">
        <f t="shared" ref="J631" si="709">SUM(I631,H631)</f>
        <v>15400</v>
      </c>
    </row>
    <row r="632" spans="1:10">
      <c r="A632" s="51">
        <v>44741</v>
      </c>
      <c r="B632" s="50" t="s">
        <v>468</v>
      </c>
      <c r="C632" s="24" t="s">
        <v>16</v>
      </c>
      <c r="D632" s="52">
        <v>5700</v>
      </c>
      <c r="E632" s="24">
        <v>0</v>
      </c>
      <c r="F632" s="24">
        <v>0</v>
      </c>
      <c r="G632" s="24">
        <v>0</v>
      </c>
      <c r="H632" s="26">
        <f t="shared" ref="H632" si="710">(F632-E632)*D632</f>
        <v>0</v>
      </c>
      <c r="I632" s="40">
        <v>0</v>
      </c>
      <c r="J632" s="46">
        <f t="shared" ref="J632" si="711">SUM(I632,H632)</f>
        <v>0</v>
      </c>
    </row>
    <row r="633" s="1" customFormat="1" spans="1:10">
      <c r="A633" s="48">
        <v>44740</v>
      </c>
      <c r="B633" s="50" t="s">
        <v>469</v>
      </c>
      <c r="C633" s="30" t="s">
        <v>16</v>
      </c>
      <c r="D633" s="49">
        <v>1300</v>
      </c>
      <c r="E633" s="33">
        <v>0</v>
      </c>
      <c r="F633" s="33">
        <v>0</v>
      </c>
      <c r="G633" s="33">
        <v>0</v>
      </c>
      <c r="H633" s="46">
        <f t="shared" ref="H633" si="712">(F633-E633)*D633</f>
        <v>0</v>
      </c>
      <c r="I633" s="53">
        <v>0</v>
      </c>
      <c r="J633" s="46">
        <f t="shared" ref="J633" si="713">SUM(I633,H633)</f>
        <v>0</v>
      </c>
    </row>
    <row r="634" s="1" customFormat="1" spans="1:10">
      <c r="A634" s="48">
        <v>44739</v>
      </c>
      <c r="B634" s="50" t="s">
        <v>470</v>
      </c>
      <c r="C634" s="30" t="s">
        <v>16</v>
      </c>
      <c r="D634" s="49">
        <v>1250</v>
      </c>
      <c r="E634" s="33">
        <v>6.9</v>
      </c>
      <c r="F634" s="33">
        <v>3.9</v>
      </c>
      <c r="G634" s="33">
        <v>0</v>
      </c>
      <c r="H634" s="46">
        <f t="shared" ref="H634" si="714">(F634-E634)*D634</f>
        <v>-3750</v>
      </c>
      <c r="I634" s="53">
        <v>0</v>
      </c>
      <c r="J634" s="46">
        <f t="shared" ref="J634" si="715">SUM(I634,H634)</f>
        <v>-3750</v>
      </c>
    </row>
    <row r="635" s="1" customFormat="1" spans="1:10">
      <c r="A635" s="48">
        <v>44739</v>
      </c>
      <c r="B635" s="50" t="s">
        <v>469</v>
      </c>
      <c r="C635" s="30" t="s">
        <v>16</v>
      </c>
      <c r="D635" s="49">
        <v>1300</v>
      </c>
      <c r="E635" s="33">
        <v>10.65</v>
      </c>
      <c r="F635" s="33">
        <v>16.65</v>
      </c>
      <c r="G635" s="33">
        <v>19.65</v>
      </c>
      <c r="H635" s="46">
        <f t="shared" ref="H635" si="716">(F635-E635)*D635</f>
        <v>7800</v>
      </c>
      <c r="I635" s="40">
        <f>(G635-F635)*D635</f>
        <v>3900</v>
      </c>
      <c r="J635" s="46">
        <f t="shared" ref="J635" si="717">SUM(I635,H635)</f>
        <v>11700</v>
      </c>
    </row>
    <row r="636" s="1" customFormat="1" spans="1:10">
      <c r="A636" s="48">
        <v>44736</v>
      </c>
      <c r="B636" s="50" t="s">
        <v>471</v>
      </c>
      <c r="C636" s="30" t="s">
        <v>16</v>
      </c>
      <c r="D636" s="49">
        <v>2300</v>
      </c>
      <c r="E636" s="33">
        <v>19.9</v>
      </c>
      <c r="F636" s="33">
        <v>16.9</v>
      </c>
      <c r="G636" s="33">
        <v>0</v>
      </c>
      <c r="H636" s="46">
        <f t="shared" ref="H636" si="718">(F636-E636)*D636</f>
        <v>-6900</v>
      </c>
      <c r="I636" s="53">
        <v>0</v>
      </c>
      <c r="J636" s="46">
        <f t="shared" ref="J636" si="719">SUM(I636,H636)</f>
        <v>-6900</v>
      </c>
    </row>
    <row r="637" s="1" customFormat="1" spans="1:10">
      <c r="A637" s="48">
        <v>44736</v>
      </c>
      <c r="B637" s="50" t="s">
        <v>472</v>
      </c>
      <c r="C637" s="30" t="s">
        <v>16</v>
      </c>
      <c r="D637" s="49">
        <v>1300</v>
      </c>
      <c r="E637" s="33">
        <v>0</v>
      </c>
      <c r="F637" s="33">
        <v>0</v>
      </c>
      <c r="G637" s="33">
        <v>0</v>
      </c>
      <c r="H637" s="46">
        <f t="shared" ref="H637" si="720">(F637-E637)*D637</f>
        <v>0</v>
      </c>
      <c r="I637" s="53">
        <v>0</v>
      </c>
      <c r="J637" s="46">
        <f t="shared" ref="J637" si="721">SUM(I637,H637)</f>
        <v>0</v>
      </c>
    </row>
    <row r="638" s="1" customFormat="1" spans="1:10">
      <c r="A638" s="48">
        <v>44736</v>
      </c>
      <c r="B638" s="50" t="s">
        <v>275</v>
      </c>
      <c r="C638" s="30" t="s">
        <v>16</v>
      </c>
      <c r="D638" s="49">
        <v>3000</v>
      </c>
      <c r="E638" s="33">
        <v>0</v>
      </c>
      <c r="F638" s="33">
        <v>0</v>
      </c>
      <c r="G638" s="33">
        <v>0</v>
      </c>
      <c r="H638" s="46">
        <f t="shared" ref="H638" si="722">(F638-E638)*D638</f>
        <v>0</v>
      </c>
      <c r="I638" s="53">
        <v>0</v>
      </c>
      <c r="J638" s="46">
        <f t="shared" ref="J638" si="723">SUM(I638,H638)</f>
        <v>0</v>
      </c>
    </row>
    <row r="639" s="1" customFormat="1" spans="1:10">
      <c r="A639" s="48">
        <v>44735</v>
      </c>
      <c r="B639" s="50" t="s">
        <v>473</v>
      </c>
      <c r="C639" s="30" t="s">
        <v>16</v>
      </c>
      <c r="D639" s="49">
        <v>2300</v>
      </c>
      <c r="E639" s="33">
        <v>10.15</v>
      </c>
      <c r="F639" s="33">
        <v>13.65</v>
      </c>
      <c r="G639" s="33">
        <v>0</v>
      </c>
      <c r="H639" s="46">
        <f t="shared" ref="H639" si="724">(F639-E639)*D639</f>
        <v>8050</v>
      </c>
      <c r="I639" s="53">
        <v>0</v>
      </c>
      <c r="J639" s="46">
        <f t="shared" ref="J639" si="725">SUM(I639,H639)</f>
        <v>8050</v>
      </c>
    </row>
    <row r="640" spans="1:10">
      <c r="A640" s="51">
        <v>44734</v>
      </c>
      <c r="B640" s="50" t="s">
        <v>474</v>
      </c>
      <c r="C640" s="24" t="s">
        <v>16</v>
      </c>
      <c r="D640" s="52">
        <v>300</v>
      </c>
      <c r="E640" s="24">
        <v>90</v>
      </c>
      <c r="F640" s="24">
        <v>73</v>
      </c>
      <c r="G640" s="24">
        <v>0</v>
      </c>
      <c r="H640" s="26">
        <f t="shared" ref="H640" si="726">(F640-E640)*D640</f>
        <v>-5100</v>
      </c>
      <c r="I640" s="40">
        <v>0</v>
      </c>
      <c r="J640" s="46">
        <f t="shared" ref="J640" si="727">SUM(I640,H640)</f>
        <v>-5100</v>
      </c>
    </row>
    <row r="641" spans="1:10">
      <c r="A641" s="51">
        <v>44733</v>
      </c>
      <c r="B641" s="50" t="s">
        <v>475</v>
      </c>
      <c r="C641" s="24" t="s">
        <v>16</v>
      </c>
      <c r="D641" s="52">
        <v>150</v>
      </c>
      <c r="E641" s="24">
        <v>140.9</v>
      </c>
      <c r="F641" s="24">
        <v>189.6</v>
      </c>
      <c r="G641" s="24">
        <v>0</v>
      </c>
      <c r="H641" s="26">
        <f t="shared" ref="H641" si="728">(F641-E641)*D641</f>
        <v>7305</v>
      </c>
      <c r="I641" s="40">
        <v>0</v>
      </c>
      <c r="J641" s="46">
        <f t="shared" ref="J641" si="729">SUM(I641,H641)</f>
        <v>7305</v>
      </c>
    </row>
    <row r="642" spans="1:10">
      <c r="A642" s="51">
        <v>44732</v>
      </c>
      <c r="B642" s="50" t="s">
        <v>476</v>
      </c>
      <c r="C642" s="24" t="s">
        <v>16</v>
      </c>
      <c r="D642" s="52">
        <v>2500</v>
      </c>
      <c r="E642" s="24">
        <v>9.15</v>
      </c>
      <c r="F642" s="24">
        <v>12</v>
      </c>
      <c r="G642" s="24">
        <v>0</v>
      </c>
      <c r="H642" s="26">
        <f t="shared" ref="H642" si="730">(F642-E642)*D642</f>
        <v>7125</v>
      </c>
      <c r="I642" s="53">
        <v>0</v>
      </c>
      <c r="J642" s="46">
        <f t="shared" ref="J642" si="731">SUM(I642,H642)</f>
        <v>7125</v>
      </c>
    </row>
    <row r="643" spans="1:10">
      <c r="A643" s="51">
        <v>44729</v>
      </c>
      <c r="B643" s="50" t="s">
        <v>477</v>
      </c>
      <c r="C643" s="24" t="s">
        <v>16</v>
      </c>
      <c r="D643" s="52">
        <v>1300</v>
      </c>
      <c r="E643" s="24">
        <v>26.15</v>
      </c>
      <c r="F643" s="24">
        <v>30.9</v>
      </c>
      <c r="G643" s="24">
        <v>0</v>
      </c>
      <c r="H643" s="26">
        <f t="shared" ref="H643" si="732">(F643-E643)*D643</f>
        <v>6175</v>
      </c>
      <c r="I643" s="40">
        <v>0</v>
      </c>
      <c r="J643" s="46">
        <f t="shared" ref="J643" si="733">SUM(I643,H643)</f>
        <v>6175</v>
      </c>
    </row>
    <row r="644" spans="1:10">
      <c r="A644" s="51">
        <v>44728</v>
      </c>
      <c r="B644" s="50" t="s">
        <v>477</v>
      </c>
      <c r="C644" s="24" t="s">
        <v>16</v>
      </c>
      <c r="D644" s="52">
        <v>1300</v>
      </c>
      <c r="E644" s="24">
        <v>34.15</v>
      </c>
      <c r="F644" s="24">
        <v>40.65</v>
      </c>
      <c r="G644" s="24">
        <v>0</v>
      </c>
      <c r="H644" s="26">
        <f t="shared" ref="H644" si="734">(F644-E644)*D644</f>
        <v>8450</v>
      </c>
      <c r="I644" s="40">
        <v>0</v>
      </c>
      <c r="J644" s="46">
        <f t="shared" ref="J644" si="735">SUM(I644,H644)</f>
        <v>8450</v>
      </c>
    </row>
    <row r="645" spans="1:10">
      <c r="A645" s="51">
        <v>44727</v>
      </c>
      <c r="B645" s="50" t="s">
        <v>465</v>
      </c>
      <c r="C645" s="24" t="s">
        <v>16</v>
      </c>
      <c r="D645" s="52">
        <v>300</v>
      </c>
      <c r="E645" s="24">
        <v>0</v>
      </c>
      <c r="F645" s="24">
        <v>0</v>
      </c>
      <c r="G645" s="24">
        <v>0</v>
      </c>
      <c r="H645" s="26">
        <f t="shared" ref="H645" si="736">(F645-E645)*D645</f>
        <v>0</v>
      </c>
      <c r="I645" s="40">
        <v>0</v>
      </c>
      <c r="J645" s="46">
        <f t="shared" ref="J645" si="737">SUM(I645,H645)</f>
        <v>0</v>
      </c>
    </row>
    <row r="646" spans="1:10">
      <c r="A646" s="51">
        <v>44726</v>
      </c>
      <c r="B646" s="50" t="s">
        <v>478</v>
      </c>
      <c r="C646" s="24" t="s">
        <v>16</v>
      </c>
      <c r="D646" s="52">
        <v>3100</v>
      </c>
      <c r="E646" s="24">
        <v>5.9</v>
      </c>
      <c r="F646" s="24">
        <v>3.9</v>
      </c>
      <c r="G646" s="24">
        <v>0</v>
      </c>
      <c r="H646" s="26">
        <f t="shared" ref="H646" si="738">(F646-E646)*D646</f>
        <v>-6200</v>
      </c>
      <c r="I646" s="40">
        <v>0</v>
      </c>
      <c r="J646" s="46">
        <f t="shared" ref="J646" si="739">SUM(I646,H646)</f>
        <v>-6200</v>
      </c>
    </row>
    <row r="647" spans="1:10">
      <c r="A647" s="51">
        <v>44726</v>
      </c>
      <c r="B647" s="50" t="s">
        <v>282</v>
      </c>
      <c r="C647" s="24" t="s">
        <v>16</v>
      </c>
      <c r="D647" s="52">
        <v>5333</v>
      </c>
      <c r="E647" s="24">
        <v>9.6</v>
      </c>
      <c r="F647" s="24">
        <v>8</v>
      </c>
      <c r="G647" s="24">
        <v>0</v>
      </c>
      <c r="H647" s="26">
        <f t="shared" ref="H647:H648" si="740">(F647-E647)*D647</f>
        <v>-8532.8</v>
      </c>
      <c r="I647" s="40">
        <v>0</v>
      </c>
      <c r="J647" s="46">
        <f t="shared" ref="J647:J648" si="741">SUM(I647,H647)</f>
        <v>-8532.8</v>
      </c>
    </row>
    <row r="648" spans="1:10">
      <c r="A648" s="51">
        <v>44726</v>
      </c>
      <c r="B648" s="50" t="s">
        <v>479</v>
      </c>
      <c r="C648" s="24" t="s">
        <v>16</v>
      </c>
      <c r="D648" s="52">
        <v>300</v>
      </c>
      <c r="E648" s="24">
        <v>116.9</v>
      </c>
      <c r="F648" s="24">
        <v>129</v>
      </c>
      <c r="G648" s="24">
        <v>0</v>
      </c>
      <c r="H648" s="26">
        <f t="shared" si="740"/>
        <v>3630</v>
      </c>
      <c r="I648" s="40">
        <v>0</v>
      </c>
      <c r="J648" s="46">
        <f t="shared" si="741"/>
        <v>3630</v>
      </c>
    </row>
    <row r="649" spans="1:10">
      <c r="A649" s="51">
        <v>44722</v>
      </c>
      <c r="B649" s="50" t="s">
        <v>473</v>
      </c>
      <c r="C649" s="24" t="s">
        <v>16</v>
      </c>
      <c r="D649" s="52">
        <v>0</v>
      </c>
      <c r="E649" s="24">
        <v>0</v>
      </c>
      <c r="F649" s="24">
        <v>0</v>
      </c>
      <c r="G649" s="24">
        <v>0</v>
      </c>
      <c r="H649" s="26">
        <f t="shared" ref="H649" si="742">(F649-E649)*D649</f>
        <v>0</v>
      </c>
      <c r="I649" s="40">
        <v>0</v>
      </c>
      <c r="J649" s="46">
        <f t="shared" ref="J649" si="743">SUM(I649,H649)</f>
        <v>0</v>
      </c>
    </row>
    <row r="650" spans="1:10">
      <c r="A650" s="51">
        <v>44721</v>
      </c>
      <c r="B650" s="50" t="s">
        <v>473</v>
      </c>
      <c r="C650" s="24" t="s">
        <v>16</v>
      </c>
      <c r="D650" s="52">
        <v>2300</v>
      </c>
      <c r="E650" s="24">
        <v>20.95</v>
      </c>
      <c r="F650" s="24">
        <v>25.15</v>
      </c>
      <c r="G650" s="24">
        <v>0</v>
      </c>
      <c r="H650" s="26">
        <f t="shared" ref="H650" si="744">(F650-E650)*D650</f>
        <v>9660</v>
      </c>
      <c r="I650" s="53">
        <v>0</v>
      </c>
      <c r="J650" s="46">
        <f t="shared" ref="J650" si="745">SUM(I650,H650)</f>
        <v>9660</v>
      </c>
    </row>
    <row r="651" spans="1:10">
      <c r="A651" s="51">
        <v>44720</v>
      </c>
      <c r="B651" s="50" t="s">
        <v>480</v>
      </c>
      <c r="C651" s="24" t="s">
        <v>16</v>
      </c>
      <c r="D651" s="52">
        <v>1250</v>
      </c>
      <c r="E651" s="24">
        <v>19.6</v>
      </c>
      <c r="F651" s="24">
        <v>25.15</v>
      </c>
      <c r="G651" s="24">
        <v>0</v>
      </c>
      <c r="H651" s="26">
        <f t="shared" ref="H651" si="746">(F651-E651)*D651</f>
        <v>6937.5</v>
      </c>
      <c r="I651" s="40">
        <v>0</v>
      </c>
      <c r="J651" s="46">
        <f t="shared" ref="J651" si="747">SUM(I651,H651)</f>
        <v>6937.5</v>
      </c>
    </row>
    <row r="652" spans="1:10">
      <c r="A652" s="51">
        <v>44719</v>
      </c>
      <c r="B652" s="50" t="s">
        <v>481</v>
      </c>
      <c r="C652" s="24" t="s">
        <v>16</v>
      </c>
      <c r="D652" s="52">
        <v>3750</v>
      </c>
      <c r="E652" s="24">
        <v>12.9</v>
      </c>
      <c r="F652" s="24">
        <v>12</v>
      </c>
      <c r="G652" s="24">
        <v>0</v>
      </c>
      <c r="H652" s="26">
        <f t="shared" ref="H652" si="748">(F652-E652)*D652</f>
        <v>-3375</v>
      </c>
      <c r="I652" s="40">
        <v>0</v>
      </c>
      <c r="J652" s="46">
        <f t="shared" ref="J652" si="749">SUM(I652,H652)</f>
        <v>-3375</v>
      </c>
    </row>
    <row r="653" spans="1:10">
      <c r="A653" s="51">
        <v>44718</v>
      </c>
      <c r="B653" s="50" t="s">
        <v>481</v>
      </c>
      <c r="C653" s="24" t="s">
        <v>16</v>
      </c>
      <c r="D653" s="52">
        <v>3750</v>
      </c>
      <c r="E653" s="24">
        <v>11.95</v>
      </c>
      <c r="F653" s="24">
        <v>10.9</v>
      </c>
      <c r="G653" s="24">
        <v>0</v>
      </c>
      <c r="H653" s="26">
        <f t="shared" ref="H653" si="750">(F653-E653)*D653</f>
        <v>-3937.5</v>
      </c>
      <c r="I653" s="40">
        <v>0</v>
      </c>
      <c r="J653" s="46">
        <f t="shared" ref="J653" si="751">SUM(I653,H653)</f>
        <v>-3937.5</v>
      </c>
    </row>
    <row r="654" spans="1:10">
      <c r="A654" s="51">
        <v>44718</v>
      </c>
      <c r="B654" s="50" t="s">
        <v>482</v>
      </c>
      <c r="C654" s="24" t="s">
        <v>16</v>
      </c>
      <c r="D654" s="52">
        <v>5700</v>
      </c>
      <c r="E654" s="24">
        <v>3.9</v>
      </c>
      <c r="F654" s="24">
        <v>2.7</v>
      </c>
      <c r="G654" s="24">
        <v>0</v>
      </c>
      <c r="H654" s="26">
        <f t="shared" ref="H654" si="752">(F654-E654)*D654</f>
        <v>-6840</v>
      </c>
      <c r="I654" s="40">
        <v>0</v>
      </c>
      <c r="J654" s="46">
        <f t="shared" ref="J654" si="753">SUM(I654,H654)</f>
        <v>-6840</v>
      </c>
    </row>
    <row r="655" spans="1:10">
      <c r="A655" s="51">
        <v>44713</v>
      </c>
      <c r="B655" s="50" t="s">
        <v>481</v>
      </c>
      <c r="C655" s="24" t="s">
        <v>16</v>
      </c>
      <c r="D655" s="52">
        <v>3750</v>
      </c>
      <c r="E655" s="24">
        <v>10.15</v>
      </c>
      <c r="F655" s="24">
        <v>12</v>
      </c>
      <c r="G655" s="24">
        <v>13.9</v>
      </c>
      <c r="H655" s="26">
        <f t="shared" ref="H655" si="754">(F655-E655)*D655</f>
        <v>6937.5</v>
      </c>
      <c r="I655" s="40">
        <v>0</v>
      </c>
      <c r="J655" s="46">
        <f t="shared" ref="J655" si="755">SUM(I655,H655)</f>
        <v>6937.5</v>
      </c>
    </row>
    <row r="656" spans="1:10">
      <c r="A656" s="51">
        <v>44712</v>
      </c>
      <c r="B656" s="50" t="s">
        <v>483</v>
      </c>
      <c r="C656" s="24" t="s">
        <v>16</v>
      </c>
      <c r="D656" s="52">
        <v>3750</v>
      </c>
      <c r="E656" s="24">
        <v>10.05</v>
      </c>
      <c r="F656" s="24">
        <v>8.9</v>
      </c>
      <c r="G656" s="24">
        <v>0</v>
      </c>
      <c r="H656" s="26">
        <f t="shared" ref="H656" si="756">(F656-E656)*D656</f>
        <v>-4312.5</v>
      </c>
      <c r="I656" s="40">
        <v>0</v>
      </c>
      <c r="J656" s="46">
        <f t="shared" ref="J656" si="757">SUM(I656,H656)</f>
        <v>-4312.5</v>
      </c>
    </row>
    <row r="657" spans="1:10">
      <c r="A657" s="51">
        <v>44712</v>
      </c>
      <c r="B657" s="50" t="s">
        <v>376</v>
      </c>
      <c r="C657" s="24" t="s">
        <v>16</v>
      </c>
      <c r="D657" s="52">
        <v>0</v>
      </c>
      <c r="E657" s="24">
        <v>0</v>
      </c>
      <c r="F657" s="24">
        <v>0</v>
      </c>
      <c r="G657" s="24">
        <v>0</v>
      </c>
      <c r="H657" s="26">
        <f t="shared" ref="H657" si="758">(F657-E657)*D657</f>
        <v>0</v>
      </c>
      <c r="I657" s="40">
        <v>0</v>
      </c>
      <c r="J657" s="46">
        <f t="shared" ref="J657:J658" si="759">SUM(I657,H657)</f>
        <v>0</v>
      </c>
    </row>
    <row r="658" spans="1:10">
      <c r="A658" s="51">
        <v>44711</v>
      </c>
      <c r="B658" s="50" t="s">
        <v>484</v>
      </c>
      <c r="C658" s="24" t="s">
        <v>16</v>
      </c>
      <c r="D658" s="52">
        <v>850</v>
      </c>
      <c r="E658" s="24">
        <v>38.9</v>
      </c>
      <c r="F658" s="24">
        <v>50.9</v>
      </c>
      <c r="G658" s="24">
        <v>0</v>
      </c>
      <c r="H658" s="26">
        <f t="shared" ref="H658" si="760">(F658-E658)*D658</f>
        <v>10200</v>
      </c>
      <c r="I658" s="40">
        <v>0</v>
      </c>
      <c r="J658" s="46">
        <f t="shared" si="759"/>
        <v>10200</v>
      </c>
    </row>
    <row r="659" spans="1:10">
      <c r="A659" s="51">
        <v>44708</v>
      </c>
      <c r="B659" s="50" t="s">
        <v>477</v>
      </c>
      <c r="C659" s="24" t="s">
        <v>16</v>
      </c>
      <c r="D659" s="52">
        <v>1300</v>
      </c>
      <c r="E659" s="24">
        <v>0</v>
      </c>
      <c r="F659" s="24">
        <v>0</v>
      </c>
      <c r="G659" s="24">
        <v>0</v>
      </c>
      <c r="H659" s="26">
        <f t="shared" ref="H659" si="761">(F659-E659)*D659</f>
        <v>0</v>
      </c>
      <c r="I659" s="40">
        <v>0</v>
      </c>
      <c r="J659" s="46">
        <f t="shared" ref="J659" si="762">SUM(I659,H659)</f>
        <v>0</v>
      </c>
    </row>
    <row r="660" spans="1:10">
      <c r="A660" s="51">
        <v>44707</v>
      </c>
      <c r="B660" s="50" t="s">
        <v>485</v>
      </c>
      <c r="C660" s="24" t="s">
        <v>16</v>
      </c>
      <c r="D660" s="52">
        <v>1600</v>
      </c>
      <c r="E660" s="24">
        <v>0</v>
      </c>
      <c r="F660" s="24">
        <v>0</v>
      </c>
      <c r="G660" s="24">
        <v>0</v>
      </c>
      <c r="H660" s="26">
        <f t="shared" ref="H660" si="763">(F660-E660)*D660</f>
        <v>0</v>
      </c>
      <c r="I660" s="40">
        <v>0</v>
      </c>
      <c r="J660" s="46">
        <f t="shared" ref="J660" si="764">SUM(I660,H660)</f>
        <v>0</v>
      </c>
    </row>
    <row r="661" spans="1:10">
      <c r="A661" s="51">
        <v>44706</v>
      </c>
      <c r="B661" s="50" t="s">
        <v>472</v>
      </c>
      <c r="C661" s="24" t="s">
        <v>16</v>
      </c>
      <c r="D661" s="52">
        <v>1300</v>
      </c>
      <c r="E661" s="24">
        <v>27.9</v>
      </c>
      <c r="F661" s="24">
        <v>33.9</v>
      </c>
      <c r="G661" s="24">
        <v>0</v>
      </c>
      <c r="H661" s="26">
        <f t="shared" ref="H661" si="765">(F661-E661)*D661</f>
        <v>7800</v>
      </c>
      <c r="I661" s="40">
        <v>0</v>
      </c>
      <c r="J661" s="46">
        <f t="shared" ref="J661" si="766">SUM(I661,H661)</f>
        <v>7800</v>
      </c>
    </row>
    <row r="662" spans="1:10">
      <c r="A662" s="51">
        <v>44705</v>
      </c>
      <c r="B662" s="50" t="s">
        <v>486</v>
      </c>
      <c r="C662" s="24" t="s">
        <v>16</v>
      </c>
      <c r="D662" s="52">
        <v>3750</v>
      </c>
      <c r="E662" s="24">
        <v>7.15</v>
      </c>
      <c r="F662" s="24">
        <v>9.6</v>
      </c>
      <c r="G662" s="24">
        <v>0</v>
      </c>
      <c r="H662" s="26">
        <f t="shared" ref="H662" si="767">(F662-E662)*D662</f>
        <v>9187.5</v>
      </c>
      <c r="I662" s="40">
        <v>0</v>
      </c>
      <c r="J662" s="46">
        <f t="shared" ref="J662" si="768">SUM(I662,H662)</f>
        <v>9187.5</v>
      </c>
    </row>
    <row r="663" spans="1:10">
      <c r="A663" s="51">
        <v>44704</v>
      </c>
      <c r="B663" s="50" t="s">
        <v>487</v>
      </c>
      <c r="C663" s="24" t="s">
        <v>16</v>
      </c>
      <c r="D663" s="52">
        <v>5333</v>
      </c>
      <c r="E663" s="24">
        <v>5.15</v>
      </c>
      <c r="F663" s="24">
        <v>6.15</v>
      </c>
      <c r="G663" s="24">
        <v>0</v>
      </c>
      <c r="H663" s="26">
        <f t="shared" ref="H663" si="769">(F663-E663)*D663</f>
        <v>5333</v>
      </c>
      <c r="I663" s="40">
        <v>0</v>
      </c>
      <c r="J663" s="46">
        <f t="shared" ref="J663" si="770">SUM(I663,H663)</f>
        <v>5333</v>
      </c>
    </row>
    <row r="664" spans="1:11">
      <c r="A664" s="51">
        <v>44701</v>
      </c>
      <c r="B664" s="50" t="s">
        <v>488</v>
      </c>
      <c r="C664" s="24" t="s">
        <v>16</v>
      </c>
      <c r="D664" s="25">
        <v>4300</v>
      </c>
      <c r="E664" s="25">
        <v>8.35</v>
      </c>
      <c r="F664" s="24">
        <v>9.9</v>
      </c>
      <c r="G664" s="24">
        <v>0</v>
      </c>
      <c r="H664" s="26">
        <f t="shared" ref="H664" si="771">(F664-E664)*D664</f>
        <v>6665</v>
      </c>
      <c r="I664" s="40">
        <v>0</v>
      </c>
      <c r="J664" s="46">
        <f t="shared" ref="J664" si="772">SUM(I664,H664)</f>
        <v>6665</v>
      </c>
      <c r="K664" s="29"/>
    </row>
    <row r="665" spans="1:10">
      <c r="A665" s="51">
        <v>44700</v>
      </c>
      <c r="B665" s="50" t="s">
        <v>489</v>
      </c>
      <c r="C665" s="24" t="s">
        <v>16</v>
      </c>
      <c r="D665" s="52">
        <v>0</v>
      </c>
      <c r="E665" s="24">
        <v>0</v>
      </c>
      <c r="F665" s="24">
        <v>0</v>
      </c>
      <c r="G665" s="24">
        <v>0</v>
      </c>
      <c r="H665" s="26">
        <f t="shared" ref="H665" si="773">(F665-E665)*D665</f>
        <v>0</v>
      </c>
      <c r="I665" s="40">
        <v>0</v>
      </c>
      <c r="J665" s="46">
        <f t="shared" ref="J665" si="774">SUM(I665,H665)</f>
        <v>0</v>
      </c>
    </row>
    <row r="666" spans="1:10">
      <c r="A666" s="51">
        <v>44700</v>
      </c>
      <c r="B666" s="50" t="s">
        <v>490</v>
      </c>
      <c r="C666" s="24" t="s">
        <v>16</v>
      </c>
      <c r="D666" s="52">
        <v>3200</v>
      </c>
      <c r="E666" s="24">
        <v>12.65</v>
      </c>
      <c r="F666" s="24">
        <v>9.95</v>
      </c>
      <c r="G666" s="24">
        <v>0</v>
      </c>
      <c r="H666" s="26">
        <f t="shared" ref="H666" si="775">(F666-E666)*D666</f>
        <v>-8640</v>
      </c>
      <c r="I666" s="40">
        <v>0</v>
      </c>
      <c r="J666" s="46">
        <f t="shared" ref="J666" si="776">SUM(I666,H666)</f>
        <v>-8640</v>
      </c>
    </row>
    <row r="667" spans="1:10">
      <c r="A667" s="51">
        <v>44699</v>
      </c>
      <c r="B667" s="50" t="s">
        <v>491</v>
      </c>
      <c r="C667" s="24" t="s">
        <v>16</v>
      </c>
      <c r="D667" s="52">
        <v>2300</v>
      </c>
      <c r="E667" s="24">
        <v>12.6</v>
      </c>
      <c r="F667" s="24">
        <v>16.9</v>
      </c>
      <c r="G667" s="24">
        <v>0</v>
      </c>
      <c r="H667" s="26">
        <f t="shared" ref="H667" si="777">(F667-E667)*D667</f>
        <v>9890</v>
      </c>
      <c r="I667" s="40">
        <v>0</v>
      </c>
      <c r="J667" s="46">
        <f t="shared" ref="J667" si="778">SUM(I667,H667)</f>
        <v>9890</v>
      </c>
    </row>
    <row r="668" spans="1:10">
      <c r="A668" s="51">
        <v>44698</v>
      </c>
      <c r="B668" s="50" t="s">
        <v>492</v>
      </c>
      <c r="C668" s="24" t="s">
        <v>16</v>
      </c>
      <c r="D668" s="52">
        <v>375</v>
      </c>
      <c r="E668" s="24">
        <v>85.9</v>
      </c>
      <c r="F668" s="24">
        <v>105.9</v>
      </c>
      <c r="G668" s="24">
        <v>0</v>
      </c>
      <c r="H668" s="26">
        <f t="shared" ref="H668" si="779">(F668-E668)*D668</f>
        <v>7500</v>
      </c>
      <c r="I668" s="40">
        <v>0</v>
      </c>
      <c r="J668" s="46">
        <f t="shared" ref="J668" si="780">SUM(I668,H668)</f>
        <v>7500</v>
      </c>
    </row>
    <row r="669" spans="1:10">
      <c r="A669" s="51">
        <v>44694</v>
      </c>
      <c r="B669" s="50" t="s">
        <v>493</v>
      </c>
      <c r="C669" s="24" t="s">
        <v>16</v>
      </c>
      <c r="D669" s="52">
        <v>1300</v>
      </c>
      <c r="E669" s="24">
        <v>33.9</v>
      </c>
      <c r="F669" s="24">
        <v>25.15</v>
      </c>
      <c r="G669" s="24">
        <v>0</v>
      </c>
      <c r="H669" s="26">
        <f t="shared" ref="H669" si="781">(F669-E669)*D669</f>
        <v>-11375</v>
      </c>
      <c r="I669" s="40">
        <v>0</v>
      </c>
      <c r="J669" s="46">
        <f t="shared" ref="J669" si="782">SUM(I669,H669)</f>
        <v>-11375</v>
      </c>
    </row>
    <row r="670" spans="1:10">
      <c r="A670" s="51">
        <v>44693</v>
      </c>
      <c r="B670" s="50" t="s">
        <v>494</v>
      </c>
      <c r="C670" s="24" t="s">
        <v>16</v>
      </c>
      <c r="D670" s="52">
        <v>1300</v>
      </c>
      <c r="E670" s="24">
        <v>36.9</v>
      </c>
      <c r="F670" s="24">
        <v>44.9</v>
      </c>
      <c r="G670" s="24">
        <v>0</v>
      </c>
      <c r="H670" s="26">
        <f t="shared" ref="H670" si="783">(F670-E670)*D670</f>
        <v>10400</v>
      </c>
      <c r="I670" s="40">
        <v>0</v>
      </c>
      <c r="J670" s="46">
        <f t="shared" ref="J670" si="784">SUM(I670,H670)</f>
        <v>10400</v>
      </c>
    </row>
    <row r="671" spans="1:10">
      <c r="A671" s="51">
        <v>44692</v>
      </c>
      <c r="B671" s="50" t="s">
        <v>495</v>
      </c>
      <c r="C671" s="24" t="s">
        <v>16</v>
      </c>
      <c r="D671" s="52">
        <v>0</v>
      </c>
      <c r="E671" s="24">
        <v>0</v>
      </c>
      <c r="F671" s="24">
        <v>0</v>
      </c>
      <c r="G671" s="24">
        <v>0</v>
      </c>
      <c r="H671" s="26">
        <f t="shared" ref="H671" si="785">(F671-E671)*D671</f>
        <v>0</v>
      </c>
      <c r="I671" s="40">
        <v>0</v>
      </c>
      <c r="J671" s="46">
        <f t="shared" ref="J671" si="786">SUM(I671,H671)</f>
        <v>0</v>
      </c>
    </row>
    <row r="672" customFormat="1" spans="1:12">
      <c r="A672" s="54">
        <v>44691</v>
      </c>
      <c r="B672" s="50" t="s">
        <v>496</v>
      </c>
      <c r="C672" s="55" t="s">
        <v>16</v>
      </c>
      <c r="D672" s="55">
        <v>300</v>
      </c>
      <c r="E672" s="56">
        <v>60.9</v>
      </c>
      <c r="F672" s="56">
        <v>40.9</v>
      </c>
      <c r="G672" s="56">
        <v>0</v>
      </c>
      <c r="H672" s="26">
        <f t="shared" ref="H672" si="787">(F672-E672)*D672</f>
        <v>-6000</v>
      </c>
      <c r="I672" s="53">
        <v>0</v>
      </c>
      <c r="J672" s="46">
        <f t="shared" ref="J672" si="788">SUM(I672,H672)</f>
        <v>-6000</v>
      </c>
      <c r="K672" s="43"/>
      <c r="L672" s="44"/>
    </row>
    <row r="673" spans="1:10">
      <c r="A673" s="51">
        <v>44691</v>
      </c>
      <c r="B673" s="50" t="s">
        <v>497</v>
      </c>
      <c r="C673" s="24" t="s">
        <v>16</v>
      </c>
      <c r="D673" s="52">
        <v>1300</v>
      </c>
      <c r="E673" s="24">
        <v>39.9</v>
      </c>
      <c r="F673" s="24">
        <v>49.9</v>
      </c>
      <c r="G673" s="24">
        <v>60.9</v>
      </c>
      <c r="H673" s="26">
        <f t="shared" ref="H673" si="789">(F673-E673)*D673</f>
        <v>13000</v>
      </c>
      <c r="I673" s="40">
        <f>(G673-F673)*D673</f>
        <v>14300</v>
      </c>
      <c r="J673" s="46">
        <f t="shared" ref="J673" si="790">SUM(I673,H673)</f>
        <v>27300</v>
      </c>
    </row>
    <row r="674" spans="1:10">
      <c r="A674" s="51">
        <v>44690</v>
      </c>
      <c r="B674" s="50" t="s">
        <v>498</v>
      </c>
      <c r="C674" s="24" t="s">
        <v>16</v>
      </c>
      <c r="D674" s="52">
        <v>975</v>
      </c>
      <c r="E674" s="24">
        <v>18</v>
      </c>
      <c r="F674" s="24">
        <v>12</v>
      </c>
      <c r="G674" s="24">
        <v>0</v>
      </c>
      <c r="H674" s="26">
        <f t="shared" ref="H674" si="791">(F674-E674)*D674</f>
        <v>-5850</v>
      </c>
      <c r="I674" s="40">
        <v>0</v>
      </c>
      <c r="J674" s="46">
        <f t="shared" ref="J674" si="792">SUM(I674,H674)</f>
        <v>-5850</v>
      </c>
    </row>
    <row r="675" spans="1:10">
      <c r="A675" s="51">
        <v>44690</v>
      </c>
      <c r="B675" s="50" t="s">
        <v>499</v>
      </c>
      <c r="C675" s="24" t="s">
        <v>16</v>
      </c>
      <c r="D675" s="52">
        <v>200</v>
      </c>
      <c r="E675" s="24">
        <v>68.9</v>
      </c>
      <c r="F675" s="24">
        <v>33.9</v>
      </c>
      <c r="G675" s="24">
        <v>0</v>
      </c>
      <c r="H675" s="26">
        <f t="shared" ref="H675" si="793">(F675-E675)*D675</f>
        <v>-7000</v>
      </c>
      <c r="I675" s="40">
        <v>0</v>
      </c>
      <c r="J675" s="46">
        <f t="shared" ref="J675" si="794">SUM(I675,H675)</f>
        <v>-7000</v>
      </c>
    </row>
    <row r="676" spans="1:10">
      <c r="A676" s="51">
        <v>44687</v>
      </c>
      <c r="B676" s="50" t="s">
        <v>500</v>
      </c>
      <c r="C676" s="24" t="s">
        <v>16</v>
      </c>
      <c r="D676" s="52">
        <v>1000</v>
      </c>
      <c r="E676" s="24">
        <v>48.9</v>
      </c>
      <c r="F676" s="24">
        <v>39.15</v>
      </c>
      <c r="G676" s="24">
        <v>0</v>
      </c>
      <c r="H676" s="26">
        <f t="shared" ref="H676" si="795">(F676-E676)*D676</f>
        <v>-9750</v>
      </c>
      <c r="I676" s="53">
        <v>0</v>
      </c>
      <c r="J676" s="46">
        <f t="shared" ref="J676" si="796">SUM(I676,H676)</f>
        <v>-9750</v>
      </c>
    </row>
    <row r="677" spans="1:10">
      <c r="A677" s="51">
        <v>44687</v>
      </c>
      <c r="B677" s="50" t="s">
        <v>501</v>
      </c>
      <c r="C677" s="24" t="s">
        <v>16</v>
      </c>
      <c r="D677" s="52">
        <v>25</v>
      </c>
      <c r="E677" s="24">
        <v>119.9</v>
      </c>
      <c r="F677" s="24">
        <v>160.9</v>
      </c>
      <c r="G677" s="24">
        <v>0</v>
      </c>
      <c r="H677" s="26">
        <f t="shared" ref="H677" si="797">(F677-E677)*D677</f>
        <v>1025</v>
      </c>
      <c r="I677" s="53">
        <v>0</v>
      </c>
      <c r="J677" s="46">
        <f t="shared" ref="J677" si="798">SUM(I677,H677)</f>
        <v>1025</v>
      </c>
    </row>
    <row r="678" spans="1:10">
      <c r="A678" s="51">
        <v>44687</v>
      </c>
      <c r="B678" s="50" t="s">
        <v>502</v>
      </c>
      <c r="C678" s="24" t="s">
        <v>16</v>
      </c>
      <c r="D678" s="52">
        <v>1550</v>
      </c>
      <c r="E678" s="24">
        <v>14</v>
      </c>
      <c r="F678" s="24">
        <v>18</v>
      </c>
      <c r="G678" s="24">
        <v>0</v>
      </c>
      <c r="H678" s="26">
        <f t="shared" ref="H678" si="799">(F678-E678)*D678</f>
        <v>6200</v>
      </c>
      <c r="I678" s="53">
        <v>0</v>
      </c>
      <c r="J678" s="46">
        <f t="shared" ref="J678" si="800">SUM(I678,H678)</f>
        <v>6200</v>
      </c>
    </row>
    <row r="679" spans="1:10">
      <c r="A679" s="51">
        <v>44686</v>
      </c>
      <c r="B679" s="50" t="s">
        <v>503</v>
      </c>
      <c r="C679" s="24" t="s">
        <v>16</v>
      </c>
      <c r="D679" s="52">
        <v>250</v>
      </c>
      <c r="E679" s="24">
        <v>90</v>
      </c>
      <c r="F679" s="24">
        <v>103</v>
      </c>
      <c r="G679" s="24">
        <v>0</v>
      </c>
      <c r="H679" s="26">
        <f t="shared" ref="H679" si="801">(F679-E679)*D679</f>
        <v>3250</v>
      </c>
      <c r="I679" s="53">
        <v>0</v>
      </c>
      <c r="J679" s="46">
        <f t="shared" ref="J679" si="802">SUM(I679,H679)</f>
        <v>3250</v>
      </c>
    </row>
    <row r="680" spans="1:10">
      <c r="A680" s="51">
        <v>44686</v>
      </c>
      <c r="B680" s="50" t="s">
        <v>504</v>
      </c>
      <c r="C680" s="24" t="s">
        <v>16</v>
      </c>
      <c r="D680" s="52">
        <v>1000</v>
      </c>
      <c r="E680" s="24">
        <v>39.9</v>
      </c>
      <c r="F680" s="24">
        <v>50.95</v>
      </c>
      <c r="G680" s="24">
        <v>0</v>
      </c>
      <c r="H680" s="26">
        <f t="shared" ref="H680" si="803">(F680-E680)*D680</f>
        <v>11050</v>
      </c>
      <c r="I680" s="40">
        <v>0</v>
      </c>
      <c r="J680" s="46">
        <f t="shared" ref="J680" si="804">SUM(I680,H680)</f>
        <v>11050</v>
      </c>
    </row>
    <row r="681" spans="1:10">
      <c r="A681" s="51">
        <v>44685</v>
      </c>
      <c r="B681" s="50" t="s">
        <v>505</v>
      </c>
      <c r="C681" s="24" t="s">
        <v>16</v>
      </c>
      <c r="D681" s="52">
        <v>3750</v>
      </c>
      <c r="E681" s="24">
        <v>16</v>
      </c>
      <c r="F681" s="24">
        <v>17.6</v>
      </c>
      <c r="G681" s="24">
        <v>0</v>
      </c>
      <c r="H681" s="26">
        <f t="shared" ref="H681" si="805">(F681-E681)*D681</f>
        <v>6000.00000000001</v>
      </c>
      <c r="I681" s="40">
        <v>0</v>
      </c>
      <c r="J681" s="46">
        <f t="shared" ref="J681" si="806">SUM(I681,H681)</f>
        <v>6000.00000000001</v>
      </c>
    </row>
    <row r="682" spans="1:10">
      <c r="A682" s="51">
        <v>44683</v>
      </c>
      <c r="B682" s="50" t="s">
        <v>506</v>
      </c>
      <c r="C682" s="24" t="s">
        <v>16</v>
      </c>
      <c r="D682" s="52">
        <v>1000</v>
      </c>
      <c r="E682" s="24">
        <v>50</v>
      </c>
      <c r="F682" s="24">
        <v>60</v>
      </c>
      <c r="G682" s="24">
        <v>70</v>
      </c>
      <c r="H682" s="26">
        <f t="shared" ref="H682" si="807">(F682-E682)*D682</f>
        <v>10000</v>
      </c>
      <c r="I682" s="40">
        <f>(G682-F682)*D682</f>
        <v>10000</v>
      </c>
      <c r="J682" s="46">
        <f t="shared" ref="J682" si="808">SUM(I682,H682)</f>
        <v>20000</v>
      </c>
    </row>
    <row r="683" spans="1:10">
      <c r="A683" s="51">
        <v>44680</v>
      </c>
      <c r="B683" s="50" t="s">
        <v>507</v>
      </c>
      <c r="C683" s="24" t="s">
        <v>16</v>
      </c>
      <c r="D683" s="52">
        <v>150</v>
      </c>
      <c r="E683" s="24">
        <v>190.9</v>
      </c>
      <c r="F683" s="24">
        <v>156</v>
      </c>
      <c r="G683" s="24">
        <v>0</v>
      </c>
      <c r="H683" s="26">
        <f t="shared" ref="H683" si="809">(F683-E683)*D683</f>
        <v>-5235</v>
      </c>
      <c r="I683" s="40">
        <v>0</v>
      </c>
      <c r="J683" s="46">
        <f t="shared" ref="J683" si="810">SUM(I683,H683)</f>
        <v>-5235</v>
      </c>
    </row>
    <row r="684" spans="1:10">
      <c r="A684" s="51">
        <v>44679</v>
      </c>
      <c r="B684" s="50" t="s">
        <v>508</v>
      </c>
      <c r="C684" s="24" t="s">
        <v>16</v>
      </c>
      <c r="D684" s="52">
        <v>4022</v>
      </c>
      <c r="E684" s="24">
        <v>0</v>
      </c>
      <c r="F684" s="24">
        <v>0</v>
      </c>
      <c r="G684" s="24">
        <v>0</v>
      </c>
      <c r="H684" s="26">
        <f t="shared" ref="H684" si="811">(F684-E684)*D684</f>
        <v>0</v>
      </c>
      <c r="I684" s="40">
        <f>(G684-F684)*D684</f>
        <v>0</v>
      </c>
      <c r="J684" s="46">
        <f t="shared" ref="J684" si="812">SUM(I684,H684)</f>
        <v>0</v>
      </c>
    </row>
    <row r="685" spans="1:10">
      <c r="A685" s="51">
        <v>44678</v>
      </c>
      <c r="B685" s="50" t="s">
        <v>509</v>
      </c>
      <c r="C685" s="24" t="s">
        <v>16</v>
      </c>
      <c r="D685" s="52">
        <v>8924</v>
      </c>
      <c r="E685" s="24">
        <v>0</v>
      </c>
      <c r="F685" s="24">
        <v>0</v>
      </c>
      <c r="G685" s="24">
        <v>0</v>
      </c>
      <c r="H685" s="26">
        <f t="shared" ref="H685" si="813">(F685-E685)*D685</f>
        <v>0</v>
      </c>
      <c r="I685" s="40">
        <f>(G685-F685)*D685</f>
        <v>0</v>
      </c>
      <c r="J685" s="46">
        <f t="shared" ref="J685" si="814">SUM(I685,H685)</f>
        <v>0</v>
      </c>
    </row>
    <row r="686" spans="1:10">
      <c r="A686" s="51">
        <v>44677</v>
      </c>
      <c r="B686" s="50" t="s">
        <v>510</v>
      </c>
      <c r="C686" s="24" t="s">
        <v>16</v>
      </c>
      <c r="D686" s="52">
        <v>125</v>
      </c>
      <c r="E686" s="24">
        <v>35.15</v>
      </c>
      <c r="F686" s="24">
        <v>49.9</v>
      </c>
      <c r="G686" s="24">
        <v>0</v>
      </c>
      <c r="H686" s="26">
        <f t="shared" ref="H686" si="815">(F686-E686)*D686</f>
        <v>1843.75</v>
      </c>
      <c r="I686" s="40">
        <v>0</v>
      </c>
      <c r="J686" s="46">
        <f t="shared" ref="J686" si="816">SUM(I686,H686)</f>
        <v>1843.75</v>
      </c>
    </row>
    <row r="687" spans="1:10">
      <c r="A687" s="51">
        <v>44676</v>
      </c>
      <c r="B687" s="50" t="s">
        <v>511</v>
      </c>
      <c r="C687" s="24" t="s">
        <v>16</v>
      </c>
      <c r="D687" s="52">
        <v>400</v>
      </c>
      <c r="E687" s="24">
        <v>19.15</v>
      </c>
      <c r="F687" s="24">
        <v>39.9</v>
      </c>
      <c r="G687" s="24">
        <v>53.15</v>
      </c>
      <c r="H687" s="26">
        <f t="shared" ref="H687" si="817">(F687-E687)*D687</f>
        <v>8300</v>
      </c>
      <c r="I687" s="53">
        <f>(G687-F687)*D687</f>
        <v>5300</v>
      </c>
      <c r="J687" s="46">
        <f t="shared" ref="J687" si="818">SUM(I687,H687)</f>
        <v>13600</v>
      </c>
    </row>
    <row r="688" spans="1:10">
      <c r="A688" s="51">
        <v>44676</v>
      </c>
      <c r="B688" s="50" t="s">
        <v>512</v>
      </c>
      <c r="C688" s="24" t="s">
        <v>16</v>
      </c>
      <c r="D688" s="52">
        <v>500</v>
      </c>
      <c r="E688" s="24">
        <v>16.9</v>
      </c>
      <c r="F688" s="24">
        <v>12</v>
      </c>
      <c r="G688" s="24">
        <v>0</v>
      </c>
      <c r="H688" s="26">
        <f t="shared" ref="H688" si="819">(F688-E688)*D688</f>
        <v>-2450</v>
      </c>
      <c r="I688" s="40">
        <v>0</v>
      </c>
      <c r="J688" s="46">
        <f t="shared" ref="J688" si="820">SUM(I688,H688)</f>
        <v>-2450</v>
      </c>
    </row>
    <row r="689" spans="1:10">
      <c r="A689" s="51">
        <v>44676</v>
      </c>
      <c r="B689" s="50" t="s">
        <v>513</v>
      </c>
      <c r="C689" s="24" t="s">
        <v>16</v>
      </c>
      <c r="D689" s="52">
        <v>8924</v>
      </c>
      <c r="E689" s="24">
        <v>4.15</v>
      </c>
      <c r="F689" s="24">
        <v>3.15</v>
      </c>
      <c r="G689" s="24">
        <v>0</v>
      </c>
      <c r="H689" s="26">
        <f t="shared" ref="H689" si="821">(F689-E689)*D689</f>
        <v>-8924</v>
      </c>
      <c r="I689" s="40">
        <v>0</v>
      </c>
      <c r="J689" s="46">
        <f t="shared" ref="J689" si="822">SUM(I689,H689)</f>
        <v>-8924</v>
      </c>
    </row>
    <row r="690" spans="1:10">
      <c r="A690" s="51">
        <v>44673</v>
      </c>
      <c r="B690" s="50" t="s">
        <v>514</v>
      </c>
      <c r="C690" s="24" t="s">
        <v>16</v>
      </c>
      <c r="D690" s="52">
        <v>1250</v>
      </c>
      <c r="E690" s="24">
        <v>6.9</v>
      </c>
      <c r="F690" s="24">
        <v>3.2</v>
      </c>
      <c r="G690" s="24">
        <v>0</v>
      </c>
      <c r="H690" s="26">
        <f t="shared" ref="H690" si="823">(F690-E690)*D690</f>
        <v>-4625</v>
      </c>
      <c r="I690" s="40">
        <v>0</v>
      </c>
      <c r="J690" s="46">
        <f t="shared" ref="J690" si="824">SUM(I690,H690)</f>
        <v>-4625</v>
      </c>
    </row>
    <row r="691" spans="1:10">
      <c r="A691" s="51">
        <v>44673</v>
      </c>
      <c r="B691" s="50" t="s">
        <v>509</v>
      </c>
      <c r="C691" s="24" t="s">
        <v>16</v>
      </c>
      <c r="D691" s="52">
        <v>8924</v>
      </c>
      <c r="E691" s="24">
        <v>2.65</v>
      </c>
      <c r="F691" s="24">
        <v>3.9</v>
      </c>
      <c r="G691" s="24">
        <v>0</v>
      </c>
      <c r="H691" s="26">
        <f t="shared" ref="H691" si="825">(F691-E691)*D691</f>
        <v>11155</v>
      </c>
      <c r="I691" s="40">
        <v>0</v>
      </c>
      <c r="J691" s="46">
        <f t="shared" ref="J691" si="826">SUM(I691,H691)</f>
        <v>11155</v>
      </c>
    </row>
    <row r="692" spans="1:10">
      <c r="A692" s="51">
        <v>44672</v>
      </c>
      <c r="B692" s="50" t="s">
        <v>515</v>
      </c>
      <c r="C692" s="24" t="s">
        <v>16</v>
      </c>
      <c r="D692" s="52">
        <v>8924</v>
      </c>
      <c r="E692" s="24">
        <v>5.65</v>
      </c>
      <c r="F692" s="24">
        <v>6.9</v>
      </c>
      <c r="G692" s="24">
        <v>8.6</v>
      </c>
      <c r="H692" s="26">
        <f t="shared" ref="H692" si="827">(F692-E692)*D692</f>
        <v>11155</v>
      </c>
      <c r="I692" s="40">
        <f>(G692-F692)*D692</f>
        <v>15170.8</v>
      </c>
      <c r="J692" s="46">
        <f t="shared" ref="J692" si="828">SUM(I692,H692)</f>
        <v>26325.8</v>
      </c>
    </row>
    <row r="693" spans="1:10">
      <c r="A693" s="51">
        <v>44672</v>
      </c>
      <c r="B693" s="50" t="s">
        <v>516</v>
      </c>
      <c r="C693" s="24" t="s">
        <v>16</v>
      </c>
      <c r="D693" s="52">
        <v>4022</v>
      </c>
      <c r="E693" s="24">
        <v>9.6</v>
      </c>
      <c r="F693" s="24">
        <v>9.15</v>
      </c>
      <c r="G693" s="24">
        <v>0</v>
      </c>
      <c r="H693" s="26">
        <f t="shared" ref="H693" si="829">(F693-E693)*D693</f>
        <v>-1809.9</v>
      </c>
      <c r="I693" s="53">
        <v>0</v>
      </c>
      <c r="J693" s="46">
        <f t="shared" ref="J693" si="830">SUM(I693,H693)</f>
        <v>-1809.9</v>
      </c>
    </row>
    <row r="694" spans="1:10">
      <c r="A694" s="51">
        <v>44671</v>
      </c>
      <c r="B694" s="50" t="s">
        <v>517</v>
      </c>
      <c r="C694" s="24" t="s">
        <v>16</v>
      </c>
      <c r="D694" s="52">
        <v>900</v>
      </c>
      <c r="E694" s="24">
        <v>0</v>
      </c>
      <c r="F694" s="24">
        <v>0</v>
      </c>
      <c r="G694" s="24">
        <v>0</v>
      </c>
      <c r="H694" s="26">
        <f t="shared" ref="H694" si="831">(F694-E694)*D694</f>
        <v>0</v>
      </c>
      <c r="I694" s="40">
        <v>0</v>
      </c>
      <c r="J694" s="46">
        <f t="shared" ref="J694" si="832">SUM(I694,H694)</f>
        <v>0</v>
      </c>
    </row>
    <row r="695" spans="1:10">
      <c r="A695" s="51">
        <v>44670</v>
      </c>
      <c r="B695" s="50" t="s">
        <v>518</v>
      </c>
      <c r="C695" s="24" t="s">
        <v>16</v>
      </c>
      <c r="D695" s="52">
        <v>5700</v>
      </c>
      <c r="E695" s="24">
        <v>5.65</v>
      </c>
      <c r="F695" s="24">
        <v>6.9</v>
      </c>
      <c r="G695" s="24">
        <v>0</v>
      </c>
      <c r="H695" s="26">
        <f t="shared" ref="H695" si="833">(F695-E695)*D695</f>
        <v>7125</v>
      </c>
      <c r="I695" s="40">
        <v>0</v>
      </c>
      <c r="J695" s="46">
        <f t="shared" ref="J695" si="834">SUM(I695,H695)</f>
        <v>7125</v>
      </c>
    </row>
    <row r="696" spans="1:10">
      <c r="A696" s="51">
        <v>44669</v>
      </c>
      <c r="B696" s="50" t="s">
        <v>519</v>
      </c>
      <c r="C696" s="24" t="s">
        <v>16</v>
      </c>
      <c r="D696" s="52">
        <v>5700</v>
      </c>
      <c r="E696" s="24">
        <v>7.6</v>
      </c>
      <c r="F696" s="24">
        <v>9</v>
      </c>
      <c r="G696" s="24">
        <v>12</v>
      </c>
      <c r="H696" s="26">
        <f t="shared" ref="H696" si="835">(F696-E696)*D696</f>
        <v>7980</v>
      </c>
      <c r="I696" s="40">
        <f>(G696-F696)*D696</f>
        <v>17100</v>
      </c>
      <c r="J696" s="46">
        <f t="shared" ref="J696" si="836">SUM(I696,H696)</f>
        <v>25080</v>
      </c>
    </row>
    <row r="697" spans="1:10">
      <c r="A697" s="51">
        <v>44664</v>
      </c>
      <c r="B697" s="50" t="s">
        <v>520</v>
      </c>
      <c r="C697" s="24" t="s">
        <v>16</v>
      </c>
      <c r="D697" s="52">
        <v>3000</v>
      </c>
      <c r="E697" s="24">
        <v>0</v>
      </c>
      <c r="F697" s="24">
        <v>0</v>
      </c>
      <c r="G697" s="24">
        <v>0</v>
      </c>
      <c r="H697" s="26">
        <f t="shared" ref="H697" si="837">(F697-E697)*D697</f>
        <v>0</v>
      </c>
      <c r="I697" s="40">
        <f>(G697-F697)*D697</f>
        <v>0</v>
      </c>
      <c r="J697" s="46">
        <f t="shared" ref="J697" si="838">SUM(I697,H697)</f>
        <v>0</v>
      </c>
    </row>
    <row r="698" spans="1:10">
      <c r="A698" s="51">
        <v>44663</v>
      </c>
      <c r="B698" s="50" t="s">
        <v>521</v>
      </c>
      <c r="C698" s="24" t="s">
        <v>16</v>
      </c>
      <c r="D698" s="52">
        <v>1300</v>
      </c>
      <c r="E698" s="24">
        <v>16.9</v>
      </c>
      <c r="F698" s="24">
        <v>23.9</v>
      </c>
      <c r="G698" s="24">
        <v>30.9</v>
      </c>
      <c r="H698" s="26">
        <f t="shared" ref="H698" si="839">(F698-E698)*D698</f>
        <v>9100</v>
      </c>
      <c r="I698" s="40">
        <f>(G698-F698)*D698</f>
        <v>9100</v>
      </c>
      <c r="J698" s="46">
        <f t="shared" ref="J698" si="840">SUM(I698,H698)</f>
        <v>18200</v>
      </c>
    </row>
    <row r="699" spans="1:10">
      <c r="A699" s="51">
        <v>44663</v>
      </c>
      <c r="B699" s="50" t="s">
        <v>522</v>
      </c>
      <c r="C699" s="24" t="s">
        <v>16</v>
      </c>
      <c r="D699" s="52">
        <v>500</v>
      </c>
      <c r="E699" s="24">
        <v>0</v>
      </c>
      <c r="F699" s="24">
        <v>0</v>
      </c>
      <c r="G699" s="24">
        <v>0</v>
      </c>
      <c r="H699" s="26">
        <f t="shared" ref="H699" si="841">(F699-E699)*D699</f>
        <v>0</v>
      </c>
      <c r="I699" s="40">
        <v>0</v>
      </c>
      <c r="J699" s="46">
        <f t="shared" ref="J699" si="842">SUM(I699,H699)</f>
        <v>0</v>
      </c>
    </row>
    <row r="700" spans="1:10">
      <c r="A700" s="51">
        <v>44662</v>
      </c>
      <c r="B700" s="50" t="s">
        <v>481</v>
      </c>
      <c r="C700" s="24" t="s">
        <v>16</v>
      </c>
      <c r="D700" s="52">
        <v>3800</v>
      </c>
      <c r="E700" s="24">
        <v>13</v>
      </c>
      <c r="F700" s="24">
        <v>11.25</v>
      </c>
      <c r="G700" s="24">
        <v>0</v>
      </c>
      <c r="H700" s="26">
        <f t="shared" ref="H700" si="843">(F700-E700)*D700</f>
        <v>-6650</v>
      </c>
      <c r="I700" s="40">
        <v>0</v>
      </c>
      <c r="J700" s="46">
        <f t="shared" ref="J700" si="844">SUM(I700,H700)</f>
        <v>-6650</v>
      </c>
    </row>
    <row r="701" spans="1:10">
      <c r="A701" s="51">
        <v>44659</v>
      </c>
      <c r="B701" s="50" t="s">
        <v>486</v>
      </c>
      <c r="C701" s="24" t="s">
        <v>16</v>
      </c>
      <c r="D701" s="52">
        <v>3800</v>
      </c>
      <c r="E701" s="24">
        <v>15</v>
      </c>
      <c r="F701" s="24">
        <v>17.6</v>
      </c>
      <c r="G701" s="24">
        <v>0</v>
      </c>
      <c r="H701" s="26">
        <f t="shared" ref="H701" si="845">(F701-E701)*D701</f>
        <v>9880.00000000001</v>
      </c>
      <c r="I701" s="40">
        <v>0</v>
      </c>
      <c r="J701" s="46">
        <f t="shared" ref="J701" si="846">SUM(I701,H701)</f>
        <v>9880.00000000001</v>
      </c>
    </row>
    <row r="702" spans="1:10">
      <c r="A702" s="51">
        <v>44658</v>
      </c>
      <c r="B702" s="50" t="s">
        <v>523</v>
      </c>
      <c r="C702" s="24" t="s">
        <v>16</v>
      </c>
      <c r="D702" s="52">
        <v>3800</v>
      </c>
      <c r="E702" s="24">
        <v>13.6</v>
      </c>
      <c r="F702" s="24">
        <v>16.6</v>
      </c>
      <c r="G702" s="24">
        <v>0</v>
      </c>
      <c r="H702" s="26">
        <f t="shared" ref="H702" si="847">(F702-E702)*D702</f>
        <v>11400</v>
      </c>
      <c r="I702" s="40">
        <v>0</v>
      </c>
      <c r="J702" s="46">
        <f t="shared" ref="J702" si="848">SUM(I702,H702)</f>
        <v>11400</v>
      </c>
    </row>
    <row r="703" spans="1:10">
      <c r="A703" s="51">
        <v>44657</v>
      </c>
      <c r="B703" s="50" t="s">
        <v>524</v>
      </c>
      <c r="C703" s="24" t="s">
        <v>16</v>
      </c>
      <c r="D703" s="52">
        <v>6750</v>
      </c>
      <c r="E703" s="24">
        <v>22.6</v>
      </c>
      <c r="F703" s="24">
        <v>25</v>
      </c>
      <c r="G703" s="24">
        <v>28.15</v>
      </c>
      <c r="H703" s="26">
        <f t="shared" ref="H703" si="849">(F703-E703)*D703</f>
        <v>16200</v>
      </c>
      <c r="I703" s="40">
        <f>(G703-F703)*D703</f>
        <v>21262.5</v>
      </c>
      <c r="J703" s="46">
        <f t="shared" ref="J703" si="850">SUM(I703,H703)</f>
        <v>37462.5</v>
      </c>
    </row>
    <row r="704" spans="1:10">
      <c r="A704" s="51">
        <v>44656</v>
      </c>
      <c r="B704" s="50" t="s">
        <v>525</v>
      </c>
      <c r="C704" s="24" t="s">
        <v>16</v>
      </c>
      <c r="D704" s="52">
        <v>1300</v>
      </c>
      <c r="E704" s="24">
        <v>29.9</v>
      </c>
      <c r="F704" s="24">
        <v>28</v>
      </c>
      <c r="G704" s="24">
        <v>0</v>
      </c>
      <c r="H704" s="26">
        <f t="shared" ref="H704" si="851">(F704-E704)*D704</f>
        <v>-2470</v>
      </c>
      <c r="I704" s="40">
        <v>0</v>
      </c>
      <c r="J704" s="46">
        <f t="shared" ref="J704" si="852">SUM(I704,H704)</f>
        <v>-2470</v>
      </c>
    </row>
    <row r="705" spans="1:10">
      <c r="A705" s="51">
        <v>44656</v>
      </c>
      <c r="B705" s="50" t="s">
        <v>526</v>
      </c>
      <c r="C705" s="24" t="s">
        <v>16</v>
      </c>
      <c r="D705" s="52">
        <v>5333</v>
      </c>
      <c r="E705" s="24">
        <v>7.6</v>
      </c>
      <c r="F705" s="24">
        <v>9.4</v>
      </c>
      <c r="G705" s="24">
        <v>0</v>
      </c>
      <c r="H705" s="26">
        <f t="shared" ref="H705" si="853">(F705-E705)*D705</f>
        <v>9599.4</v>
      </c>
      <c r="I705" s="40">
        <v>0</v>
      </c>
      <c r="J705" s="46">
        <f t="shared" ref="J705" si="854">SUM(I705,H705)</f>
        <v>9599.4</v>
      </c>
    </row>
    <row r="706" spans="1:10">
      <c r="A706" s="51">
        <v>44655</v>
      </c>
      <c r="B706" s="50" t="s">
        <v>527</v>
      </c>
      <c r="C706" s="24" t="s">
        <v>16</v>
      </c>
      <c r="D706" s="52">
        <v>300</v>
      </c>
      <c r="E706" s="24">
        <v>101</v>
      </c>
      <c r="F706" s="24">
        <v>138.9</v>
      </c>
      <c r="G706" s="24">
        <v>185.9</v>
      </c>
      <c r="H706" s="26">
        <f t="shared" ref="H706" si="855">(F706-E706)*D706</f>
        <v>11370</v>
      </c>
      <c r="I706" s="40">
        <f>(G706-F706)*D706</f>
        <v>14100</v>
      </c>
      <c r="J706" s="46">
        <f t="shared" ref="J706" si="856">SUM(I706,H706)</f>
        <v>25470</v>
      </c>
    </row>
    <row r="707" spans="1:10">
      <c r="A707" s="51">
        <v>44652</v>
      </c>
      <c r="B707" s="50" t="s">
        <v>528</v>
      </c>
      <c r="C707" s="24" t="s">
        <v>16</v>
      </c>
      <c r="D707" s="52">
        <v>22500</v>
      </c>
      <c r="E707" s="24">
        <v>1.6</v>
      </c>
      <c r="F707" s="24">
        <v>2.2</v>
      </c>
      <c r="G707" s="24">
        <v>0</v>
      </c>
      <c r="H707" s="26">
        <f t="shared" ref="H707" si="857">(F707-E707)*D707</f>
        <v>13500</v>
      </c>
      <c r="I707" s="53">
        <v>0</v>
      </c>
      <c r="J707" s="46">
        <f t="shared" ref="J707" si="858">SUM(I707,H707)</f>
        <v>13500</v>
      </c>
    </row>
    <row r="708" spans="1:10">
      <c r="A708" s="51">
        <v>44651</v>
      </c>
      <c r="B708" s="50" t="s">
        <v>529</v>
      </c>
      <c r="C708" s="24" t="s">
        <v>16</v>
      </c>
      <c r="D708" s="52">
        <v>6700</v>
      </c>
      <c r="E708" s="24">
        <v>0</v>
      </c>
      <c r="F708" s="24">
        <v>0</v>
      </c>
      <c r="G708" s="24">
        <v>0</v>
      </c>
      <c r="H708" s="26">
        <f t="shared" ref="H708" si="859">(F708-E708)*D708</f>
        <v>0</v>
      </c>
      <c r="I708" s="53">
        <v>0</v>
      </c>
      <c r="J708" s="46">
        <f t="shared" ref="J708" si="860">SUM(I708,H708)</f>
        <v>0</v>
      </c>
    </row>
    <row r="709" spans="1:10">
      <c r="A709" s="51">
        <v>44651</v>
      </c>
      <c r="B709" s="50" t="s">
        <v>530</v>
      </c>
      <c r="C709" s="24" t="s">
        <v>16</v>
      </c>
      <c r="D709" s="52">
        <v>1300</v>
      </c>
      <c r="E709" s="24">
        <v>66</v>
      </c>
      <c r="F709" s="24">
        <v>70.6</v>
      </c>
      <c r="G709" s="24">
        <v>0</v>
      </c>
      <c r="H709" s="26">
        <f t="shared" ref="H709" si="861">(F709-E709)*D709</f>
        <v>5979.99999999999</v>
      </c>
      <c r="I709" s="53">
        <v>0</v>
      </c>
      <c r="J709" s="46">
        <f t="shared" ref="J709" si="862">SUM(I709,H709)</f>
        <v>5979.99999999999</v>
      </c>
    </row>
    <row r="710" spans="1:10">
      <c r="A710" s="51">
        <v>44650</v>
      </c>
      <c r="B710" s="50" t="s">
        <v>531</v>
      </c>
      <c r="C710" s="24" t="s">
        <v>16</v>
      </c>
      <c r="D710" s="52">
        <v>500</v>
      </c>
      <c r="E710" s="24">
        <v>115.9</v>
      </c>
      <c r="F710" s="24">
        <v>138.9</v>
      </c>
      <c r="G710" s="24">
        <v>166.9</v>
      </c>
      <c r="H710" s="26">
        <f t="shared" ref="H710" si="863">(F710-E710)*D710</f>
        <v>11500</v>
      </c>
      <c r="I710" s="53">
        <f>(G710-F710)*D710</f>
        <v>14000</v>
      </c>
      <c r="J710" s="46">
        <f t="shared" ref="J710" si="864">SUM(I710,H710)</f>
        <v>25500</v>
      </c>
    </row>
    <row r="711" spans="1:10">
      <c r="A711" s="51">
        <v>44649</v>
      </c>
      <c r="B711" s="50" t="s">
        <v>532</v>
      </c>
      <c r="C711" s="24" t="s">
        <v>16</v>
      </c>
      <c r="D711" s="52">
        <v>1600</v>
      </c>
      <c r="E711" s="24">
        <v>2</v>
      </c>
      <c r="F711" s="24">
        <v>0.75</v>
      </c>
      <c r="G711" s="24">
        <v>0</v>
      </c>
      <c r="H711" s="26">
        <f t="shared" ref="H711" si="865">(F711-E711)*D711</f>
        <v>-2000</v>
      </c>
      <c r="I711" s="40">
        <v>0</v>
      </c>
      <c r="J711" s="46">
        <f t="shared" ref="J711" si="866">SUM(I711,H711)</f>
        <v>-2000</v>
      </c>
    </row>
    <row r="712" spans="1:10">
      <c r="A712" s="51">
        <v>44649</v>
      </c>
      <c r="B712" s="50" t="s">
        <v>533</v>
      </c>
      <c r="C712" s="24" t="s">
        <v>16</v>
      </c>
      <c r="D712" s="52">
        <v>1300</v>
      </c>
      <c r="E712" s="24">
        <v>9.6</v>
      </c>
      <c r="F712" s="24">
        <v>15.9</v>
      </c>
      <c r="G712" s="24">
        <v>0</v>
      </c>
      <c r="H712" s="26">
        <f t="shared" ref="H712" si="867">(F712-E712)*D712</f>
        <v>8190</v>
      </c>
      <c r="I712" s="40">
        <v>0</v>
      </c>
      <c r="J712" s="46">
        <f t="shared" ref="J712" si="868">SUM(I712,H712)</f>
        <v>8190</v>
      </c>
    </row>
    <row r="713" spans="1:10">
      <c r="A713" s="51">
        <v>44648</v>
      </c>
      <c r="B713" s="50" t="s">
        <v>534</v>
      </c>
      <c r="C713" s="24" t="s">
        <v>16</v>
      </c>
      <c r="D713" s="52">
        <v>2800</v>
      </c>
      <c r="E713" s="24">
        <v>6.95</v>
      </c>
      <c r="F713" s="24">
        <v>9.95</v>
      </c>
      <c r="G713" s="24">
        <v>0</v>
      </c>
      <c r="H713" s="26">
        <f t="shared" ref="H713" si="869">(F713-E713)*D713</f>
        <v>8400</v>
      </c>
      <c r="I713" s="40">
        <v>0</v>
      </c>
      <c r="J713" s="46">
        <f t="shared" ref="J713" si="870">SUM(I713,H713)</f>
        <v>8400</v>
      </c>
    </row>
    <row r="714" spans="1:10">
      <c r="A714" s="51">
        <v>44645</v>
      </c>
      <c r="B714" s="50" t="s">
        <v>535</v>
      </c>
      <c r="C714" s="24" t="s">
        <v>16</v>
      </c>
      <c r="D714" s="52">
        <v>0</v>
      </c>
      <c r="E714" s="24">
        <v>0</v>
      </c>
      <c r="F714" s="24">
        <v>0</v>
      </c>
      <c r="G714" s="24">
        <v>0</v>
      </c>
      <c r="H714" s="26">
        <f t="shared" ref="H714" si="871">(F714-E714)*D714</f>
        <v>0</v>
      </c>
      <c r="I714" s="40">
        <v>0</v>
      </c>
      <c r="J714" s="46">
        <f t="shared" ref="J714" si="872">SUM(I714,H714)</f>
        <v>0</v>
      </c>
    </row>
    <row r="715" spans="1:10">
      <c r="A715" s="51">
        <v>44645</v>
      </c>
      <c r="B715" s="50" t="s">
        <v>536</v>
      </c>
      <c r="C715" s="24" t="s">
        <v>16</v>
      </c>
      <c r="D715" s="52">
        <v>0</v>
      </c>
      <c r="E715" s="24">
        <v>0</v>
      </c>
      <c r="F715" s="24">
        <v>0</v>
      </c>
      <c r="G715" s="24">
        <v>0</v>
      </c>
      <c r="H715" s="26">
        <f t="shared" ref="H715" si="873">(F715-E715)*D715</f>
        <v>0</v>
      </c>
      <c r="I715" s="40">
        <v>0</v>
      </c>
      <c r="J715" s="46">
        <f t="shared" ref="J715" si="874">SUM(I715,H715)</f>
        <v>0</v>
      </c>
    </row>
    <row r="716" spans="1:10">
      <c r="A716" s="51">
        <v>44644</v>
      </c>
      <c r="B716" s="50" t="s">
        <v>537</v>
      </c>
      <c r="C716" s="24" t="s">
        <v>16</v>
      </c>
      <c r="D716" s="52">
        <v>6750</v>
      </c>
      <c r="E716" s="24">
        <v>10.95</v>
      </c>
      <c r="F716" s="24">
        <v>13</v>
      </c>
      <c r="G716" s="24">
        <v>0</v>
      </c>
      <c r="H716" s="26">
        <f t="shared" ref="H716" si="875">(F716-E716)*D716</f>
        <v>13837.5</v>
      </c>
      <c r="I716" s="53">
        <v>0</v>
      </c>
      <c r="J716" s="46">
        <f t="shared" ref="J716" si="876">SUM(I716,H716)</f>
        <v>13837.5</v>
      </c>
    </row>
    <row r="717" spans="1:10">
      <c r="A717" s="51">
        <v>44643</v>
      </c>
      <c r="B717" s="50" t="s">
        <v>538</v>
      </c>
      <c r="C717" s="24" t="s">
        <v>16</v>
      </c>
      <c r="D717" s="52">
        <v>3750</v>
      </c>
      <c r="E717" s="24">
        <v>10.15</v>
      </c>
      <c r="F717" s="24">
        <v>13</v>
      </c>
      <c r="G717" s="24">
        <v>15</v>
      </c>
      <c r="H717" s="26">
        <f t="shared" ref="H717" si="877">(F717-E717)*D717</f>
        <v>10687.5</v>
      </c>
      <c r="I717" s="53">
        <f>(G717-F717)*D717</f>
        <v>7500</v>
      </c>
      <c r="J717" s="46">
        <f t="shared" ref="J717" si="878">SUM(I717,H717)</f>
        <v>18187.5</v>
      </c>
    </row>
    <row r="718" spans="1:10">
      <c r="A718" s="51">
        <v>44642</v>
      </c>
      <c r="B718" s="50" t="s">
        <v>538</v>
      </c>
      <c r="C718" s="24" t="s">
        <v>16</v>
      </c>
      <c r="D718" s="52">
        <v>0</v>
      </c>
      <c r="E718" s="24">
        <v>0</v>
      </c>
      <c r="F718" s="24">
        <v>0</v>
      </c>
      <c r="G718" s="24">
        <v>0</v>
      </c>
      <c r="H718" s="26">
        <f t="shared" ref="H718" si="879">(F718-E718)*D718</f>
        <v>0</v>
      </c>
      <c r="I718" s="40">
        <v>0</v>
      </c>
      <c r="J718" s="46">
        <f t="shared" ref="J718" si="880">SUM(I718,H718)</f>
        <v>0</v>
      </c>
    </row>
    <row r="719" spans="1:10">
      <c r="A719" s="51">
        <v>44642</v>
      </c>
      <c r="B719" s="50" t="s">
        <v>539</v>
      </c>
      <c r="C719" s="24" t="s">
        <v>16</v>
      </c>
      <c r="D719" s="52">
        <v>1300</v>
      </c>
      <c r="E719" s="24">
        <v>44</v>
      </c>
      <c r="F719" s="24">
        <v>53.9</v>
      </c>
      <c r="G719" s="24">
        <v>0</v>
      </c>
      <c r="H719" s="26">
        <f t="shared" ref="H719" si="881">(F719-E719)*D719</f>
        <v>12870</v>
      </c>
      <c r="I719" s="40">
        <v>0</v>
      </c>
      <c r="J719" s="46">
        <f t="shared" ref="J719" si="882">SUM(I719,H719)</f>
        <v>12870</v>
      </c>
    </row>
    <row r="720" spans="1:10">
      <c r="A720" s="51">
        <v>44641</v>
      </c>
      <c r="B720" s="50" t="s">
        <v>539</v>
      </c>
      <c r="C720" s="24" t="s">
        <v>16</v>
      </c>
      <c r="D720" s="52">
        <v>1300</v>
      </c>
      <c r="E720" s="24">
        <v>33</v>
      </c>
      <c r="F720" s="24">
        <v>39.9</v>
      </c>
      <c r="G720" s="24">
        <v>0</v>
      </c>
      <c r="H720" s="26">
        <f t="shared" ref="H720" si="883">(F720-E720)*D720</f>
        <v>8970</v>
      </c>
      <c r="I720" s="40">
        <v>0</v>
      </c>
      <c r="J720" s="46">
        <f t="shared" ref="J720" si="884">SUM(I720,H720)</f>
        <v>8970</v>
      </c>
    </row>
    <row r="721" spans="1:10">
      <c r="A721" s="51">
        <v>44641</v>
      </c>
      <c r="B721" s="50" t="s">
        <v>540</v>
      </c>
      <c r="C721" s="24" t="s">
        <v>16</v>
      </c>
      <c r="D721" s="52">
        <v>1600</v>
      </c>
      <c r="E721" s="24">
        <v>0</v>
      </c>
      <c r="F721" s="24">
        <v>0</v>
      </c>
      <c r="G721" s="24">
        <v>0</v>
      </c>
      <c r="H721" s="26">
        <f t="shared" ref="H721" si="885">(F721-E721)*D721</f>
        <v>0</v>
      </c>
      <c r="I721" s="40">
        <v>0</v>
      </c>
      <c r="J721" s="46">
        <f t="shared" ref="J721" si="886">SUM(I721,H721)</f>
        <v>0</v>
      </c>
    </row>
    <row r="722" spans="1:10">
      <c r="A722" s="51">
        <v>44637</v>
      </c>
      <c r="B722" s="50" t="s">
        <v>541</v>
      </c>
      <c r="C722" s="24" t="s">
        <v>16</v>
      </c>
      <c r="D722" s="52">
        <v>725</v>
      </c>
      <c r="E722" s="24">
        <v>0</v>
      </c>
      <c r="F722" s="24">
        <v>0</v>
      </c>
      <c r="G722" s="24">
        <v>0</v>
      </c>
      <c r="H722" s="26">
        <f t="shared" ref="H722" si="887">(F722-E722)*D722</f>
        <v>0</v>
      </c>
      <c r="I722" s="40">
        <v>0</v>
      </c>
      <c r="J722" s="46">
        <f t="shared" ref="J722" si="888">SUM(I722,H722)</f>
        <v>0</v>
      </c>
    </row>
    <row r="723" spans="1:10">
      <c r="A723" s="51">
        <v>44637</v>
      </c>
      <c r="B723" s="50" t="s">
        <v>542</v>
      </c>
      <c r="C723" s="24" t="s">
        <v>16</v>
      </c>
      <c r="D723" s="52">
        <v>1600</v>
      </c>
      <c r="E723" s="24">
        <v>0</v>
      </c>
      <c r="F723" s="24">
        <v>0</v>
      </c>
      <c r="G723" s="24">
        <v>0</v>
      </c>
      <c r="H723" s="26">
        <f t="shared" ref="H723" si="889">(F723-E723)*D723</f>
        <v>0</v>
      </c>
      <c r="I723" s="40">
        <v>0</v>
      </c>
      <c r="J723" s="46">
        <f t="shared" ref="J723" si="890">SUM(I723,H723)</f>
        <v>0</v>
      </c>
    </row>
    <row r="724" spans="1:10">
      <c r="A724" s="51">
        <v>44636</v>
      </c>
      <c r="B724" s="50" t="s">
        <v>542</v>
      </c>
      <c r="C724" s="24" t="s">
        <v>16</v>
      </c>
      <c r="D724" s="52">
        <v>1600</v>
      </c>
      <c r="E724" s="24">
        <v>0</v>
      </c>
      <c r="F724" s="24">
        <v>0</v>
      </c>
      <c r="G724" s="24">
        <v>0</v>
      </c>
      <c r="H724" s="26">
        <f t="shared" ref="H724" si="891">(F724-E724)*D724</f>
        <v>0</v>
      </c>
      <c r="I724" s="40">
        <v>0</v>
      </c>
      <c r="J724" s="46">
        <f t="shared" ref="J724" si="892">SUM(I724,H724)</f>
        <v>0</v>
      </c>
    </row>
    <row r="725" spans="1:10">
      <c r="A725" s="51">
        <v>44635</v>
      </c>
      <c r="B725" s="50" t="s">
        <v>543</v>
      </c>
      <c r="C725" s="24" t="s">
        <v>16</v>
      </c>
      <c r="D725" s="52">
        <v>3100</v>
      </c>
      <c r="E725" s="24">
        <v>12</v>
      </c>
      <c r="F725" s="24">
        <v>12</v>
      </c>
      <c r="G725" s="24">
        <v>0</v>
      </c>
      <c r="H725" s="26">
        <f t="shared" ref="H725" si="893">(F725-E725)*D725</f>
        <v>0</v>
      </c>
      <c r="I725" s="40">
        <v>0</v>
      </c>
      <c r="J725" s="46">
        <f t="shared" ref="J725" si="894">SUM(I725,H725)</f>
        <v>0</v>
      </c>
    </row>
    <row r="726" spans="1:10">
      <c r="A726" s="51">
        <v>44635</v>
      </c>
      <c r="B726" s="50" t="s">
        <v>544</v>
      </c>
      <c r="C726" s="24" t="s">
        <v>16</v>
      </c>
      <c r="D726" s="52">
        <v>1800</v>
      </c>
      <c r="E726" s="24">
        <v>16.6</v>
      </c>
      <c r="F726" s="24">
        <v>20.65</v>
      </c>
      <c r="G726" s="24">
        <v>55</v>
      </c>
      <c r="H726" s="26">
        <f t="shared" ref="H726" si="895">(F726-E726)*D726</f>
        <v>7289.99999999999</v>
      </c>
      <c r="I726" s="40">
        <v>0</v>
      </c>
      <c r="J726" s="46">
        <f t="shared" ref="J726" si="896">SUM(I726,H726)</f>
        <v>7289.99999999999</v>
      </c>
    </row>
    <row r="727" spans="1:10">
      <c r="A727" s="51">
        <v>44634</v>
      </c>
      <c r="B727" s="50" t="s">
        <v>545</v>
      </c>
      <c r="C727" s="24" t="s">
        <v>16</v>
      </c>
      <c r="D727" s="52">
        <v>1300</v>
      </c>
      <c r="E727" s="24">
        <v>50.9</v>
      </c>
      <c r="F727" s="24">
        <v>60</v>
      </c>
      <c r="G727" s="24">
        <v>55</v>
      </c>
      <c r="H727" s="26">
        <f t="shared" ref="H727" si="897">(F727-E727)*D727</f>
        <v>11830</v>
      </c>
      <c r="I727" s="40">
        <v>0</v>
      </c>
      <c r="J727" s="46">
        <f t="shared" ref="J727" si="898">SUM(I727,H727)</f>
        <v>11830</v>
      </c>
    </row>
    <row r="728" spans="1:10">
      <c r="A728" s="51">
        <v>44634</v>
      </c>
      <c r="B728" s="50" t="s">
        <v>376</v>
      </c>
      <c r="C728" s="24" t="s">
        <v>16</v>
      </c>
      <c r="D728" s="52">
        <v>3000</v>
      </c>
      <c r="E728" s="24">
        <v>12</v>
      </c>
      <c r="F728" s="24">
        <v>15</v>
      </c>
      <c r="G728" s="24">
        <v>0</v>
      </c>
      <c r="H728" s="26">
        <f t="shared" ref="H728" si="899">(F728-E728)*D728</f>
        <v>9000</v>
      </c>
      <c r="I728" s="40">
        <v>0</v>
      </c>
      <c r="J728" s="46">
        <f t="shared" ref="J728" si="900">SUM(I728,H728)</f>
        <v>9000</v>
      </c>
    </row>
    <row r="729" spans="1:10">
      <c r="A729" s="51">
        <v>44631</v>
      </c>
      <c r="B729" s="50" t="s">
        <v>546</v>
      </c>
      <c r="C729" s="24" t="s">
        <v>16</v>
      </c>
      <c r="D729" s="52">
        <v>6700</v>
      </c>
      <c r="E729" s="24">
        <v>9.5</v>
      </c>
      <c r="F729" s="24">
        <v>10.45</v>
      </c>
      <c r="G729" s="24">
        <v>0</v>
      </c>
      <c r="H729" s="26">
        <f t="shared" ref="H729" si="901">(F729-E729)*D729</f>
        <v>6365</v>
      </c>
      <c r="I729" s="40">
        <v>0</v>
      </c>
      <c r="J729" s="46">
        <f t="shared" ref="J729" si="902">SUM(I729,H729)</f>
        <v>6365</v>
      </c>
    </row>
    <row r="730" spans="1:10">
      <c r="A730" s="51">
        <v>44630</v>
      </c>
      <c r="B730" s="50" t="s">
        <v>547</v>
      </c>
      <c r="C730" s="24" t="s">
        <v>16</v>
      </c>
      <c r="D730" s="52">
        <v>975</v>
      </c>
      <c r="E730" s="24">
        <v>18.9</v>
      </c>
      <c r="F730" s="24">
        <v>26.9</v>
      </c>
      <c r="G730" s="24">
        <v>0</v>
      </c>
      <c r="H730" s="26">
        <f t="shared" ref="H730" si="903">(F730-E730)*D730</f>
        <v>7800</v>
      </c>
      <c r="I730" s="40">
        <v>0</v>
      </c>
      <c r="J730" s="46">
        <f t="shared" ref="J730" si="904">SUM(I730,H730)</f>
        <v>7800</v>
      </c>
    </row>
    <row r="731" spans="1:10">
      <c r="A731" s="51">
        <v>44629</v>
      </c>
      <c r="B731" s="50" t="s">
        <v>548</v>
      </c>
      <c r="C731" s="24" t="s">
        <v>16</v>
      </c>
      <c r="D731" s="52">
        <v>0</v>
      </c>
      <c r="E731" s="24">
        <v>0</v>
      </c>
      <c r="F731" s="24">
        <v>0</v>
      </c>
      <c r="G731" s="24">
        <v>0</v>
      </c>
      <c r="H731" s="26">
        <f t="shared" ref="H731:H732" si="905">(F731-E731)*D731</f>
        <v>0</v>
      </c>
      <c r="I731" s="40">
        <v>0</v>
      </c>
      <c r="J731" s="46">
        <f t="shared" ref="J731:J732" si="906">SUM(I731,H731)</f>
        <v>0</v>
      </c>
    </row>
    <row r="732" spans="1:10">
      <c r="A732" s="51">
        <v>44629</v>
      </c>
      <c r="B732" s="50" t="s">
        <v>549</v>
      </c>
      <c r="C732" s="24" t="s">
        <v>16</v>
      </c>
      <c r="D732" s="52">
        <v>1600</v>
      </c>
      <c r="E732" s="24">
        <v>31</v>
      </c>
      <c r="F732" s="24">
        <v>33.2</v>
      </c>
      <c r="G732" s="24">
        <v>0</v>
      </c>
      <c r="H732" s="26">
        <f t="shared" si="905"/>
        <v>3520</v>
      </c>
      <c r="I732" s="40">
        <v>0</v>
      </c>
      <c r="J732" s="46">
        <f t="shared" si="906"/>
        <v>3520</v>
      </c>
    </row>
    <row r="733" spans="1:10">
      <c r="A733" s="51">
        <v>44628</v>
      </c>
      <c r="B733" s="50" t="s">
        <v>550</v>
      </c>
      <c r="C733" s="24" t="s">
        <v>16</v>
      </c>
      <c r="D733" s="52">
        <v>3750</v>
      </c>
      <c r="E733" s="24">
        <v>12</v>
      </c>
      <c r="F733" s="24">
        <v>9.6</v>
      </c>
      <c r="G733" s="24">
        <v>0</v>
      </c>
      <c r="H733" s="26">
        <f t="shared" ref="H733" si="907">(F733-E733)*D733</f>
        <v>-9000</v>
      </c>
      <c r="I733" s="40">
        <v>0</v>
      </c>
      <c r="J733" s="46">
        <f t="shared" ref="J733" si="908">SUM(I733,H733)</f>
        <v>-9000</v>
      </c>
    </row>
    <row r="734" spans="1:10">
      <c r="A734" s="51">
        <v>44627</v>
      </c>
      <c r="B734" s="50" t="s">
        <v>551</v>
      </c>
      <c r="C734" s="24" t="s">
        <v>16</v>
      </c>
      <c r="D734" s="52">
        <v>7700</v>
      </c>
      <c r="E734" s="24">
        <v>12</v>
      </c>
      <c r="F734" s="24">
        <v>13</v>
      </c>
      <c r="G734" s="24">
        <v>13.9</v>
      </c>
      <c r="H734" s="26">
        <f t="shared" ref="H734" si="909">(F734-E734)*D734</f>
        <v>7700</v>
      </c>
      <c r="I734" s="40">
        <f>(G734-F734)*D734</f>
        <v>6930</v>
      </c>
      <c r="J734" s="46">
        <f t="shared" ref="J734" si="910">SUM(I734,H734)</f>
        <v>14630</v>
      </c>
    </row>
    <row r="735" spans="1:10">
      <c r="A735" s="51">
        <v>44627</v>
      </c>
      <c r="B735" s="50" t="s">
        <v>552</v>
      </c>
      <c r="C735" s="24" t="s">
        <v>16</v>
      </c>
      <c r="D735" s="52">
        <v>7700</v>
      </c>
      <c r="E735" s="24">
        <v>15.15</v>
      </c>
      <c r="F735" s="24">
        <v>16.5</v>
      </c>
      <c r="G735" s="24">
        <v>18.15</v>
      </c>
      <c r="H735" s="26">
        <f t="shared" ref="H735" si="911">(F735-E735)*D735</f>
        <v>10395</v>
      </c>
      <c r="I735" s="40">
        <f>(G735-F735)*D735</f>
        <v>12705</v>
      </c>
      <c r="J735" s="46">
        <f t="shared" ref="J735" si="912">SUM(I735,H735)</f>
        <v>23100</v>
      </c>
    </row>
    <row r="736" spans="1:10">
      <c r="A736" s="51">
        <v>44624</v>
      </c>
      <c r="B736" s="50" t="s">
        <v>553</v>
      </c>
      <c r="C736" s="24" t="s">
        <v>16</v>
      </c>
      <c r="D736" s="52">
        <v>1300</v>
      </c>
      <c r="E736" s="24">
        <v>36.15</v>
      </c>
      <c r="F736" s="24">
        <v>39.9</v>
      </c>
      <c r="G736" s="24">
        <v>0</v>
      </c>
      <c r="H736" s="26">
        <f t="shared" ref="H736" si="913">(F736-E736)*D736</f>
        <v>4875</v>
      </c>
      <c r="I736" s="40">
        <v>0</v>
      </c>
      <c r="J736" s="46">
        <f t="shared" ref="J736" si="914">SUM(I736,H736)</f>
        <v>4875</v>
      </c>
    </row>
    <row r="737" spans="1:10">
      <c r="A737" s="51">
        <v>44623</v>
      </c>
      <c r="B737" s="50" t="s">
        <v>554</v>
      </c>
      <c r="C737" s="24" t="s">
        <v>16</v>
      </c>
      <c r="D737" s="52">
        <v>1250</v>
      </c>
      <c r="E737" s="24">
        <v>36.9</v>
      </c>
      <c r="F737" s="24">
        <v>40.35</v>
      </c>
      <c r="G737" s="24">
        <v>0</v>
      </c>
      <c r="H737" s="26">
        <f t="shared" ref="H737" si="915">(F737-E737)*D737</f>
        <v>4312.5</v>
      </c>
      <c r="I737" s="40">
        <v>0</v>
      </c>
      <c r="J737" s="46">
        <f t="shared" ref="J737" si="916">SUM(I737,H737)</f>
        <v>4312.5</v>
      </c>
    </row>
    <row r="738" spans="1:10">
      <c r="A738" s="51">
        <v>44623</v>
      </c>
      <c r="B738" s="50" t="s">
        <v>555</v>
      </c>
      <c r="C738" s="24" t="s">
        <v>16</v>
      </c>
      <c r="D738" s="52">
        <v>1600</v>
      </c>
      <c r="E738" s="24">
        <v>29.9</v>
      </c>
      <c r="F738" s="24">
        <v>23.9</v>
      </c>
      <c r="G738" s="24">
        <v>0</v>
      </c>
      <c r="H738" s="26">
        <f t="shared" ref="H738" si="917">(F738-E738)*D738</f>
        <v>-9600</v>
      </c>
      <c r="I738" s="40">
        <v>0</v>
      </c>
      <c r="J738" s="46">
        <f t="shared" ref="J738" si="918">SUM(I738,H738)</f>
        <v>-9600</v>
      </c>
    </row>
    <row r="739" spans="1:10">
      <c r="A739" s="51">
        <v>44622</v>
      </c>
      <c r="B739" s="50" t="s">
        <v>556</v>
      </c>
      <c r="C739" s="24" t="s">
        <v>16</v>
      </c>
      <c r="D739" s="52">
        <v>4200</v>
      </c>
      <c r="E739" s="24">
        <v>12</v>
      </c>
      <c r="F739" s="24">
        <v>13.5</v>
      </c>
      <c r="G739" s="24">
        <v>0</v>
      </c>
      <c r="H739" s="26">
        <f t="shared" ref="H739" si="919">(F739-E739)*D739</f>
        <v>6300</v>
      </c>
      <c r="I739" s="40">
        <v>0</v>
      </c>
      <c r="J739" s="46">
        <f t="shared" ref="J739" si="920">SUM(I739,H739)</f>
        <v>6300</v>
      </c>
    </row>
    <row r="740" spans="1:10">
      <c r="A740" s="51">
        <v>44622</v>
      </c>
      <c r="B740" s="50" t="s">
        <v>546</v>
      </c>
      <c r="C740" s="24" t="s">
        <v>16</v>
      </c>
      <c r="D740" s="52">
        <v>6700</v>
      </c>
      <c r="E740" s="24">
        <v>0</v>
      </c>
      <c r="F740" s="24">
        <v>0</v>
      </c>
      <c r="G740" s="24">
        <v>0</v>
      </c>
      <c r="H740" s="26">
        <f t="shared" ref="H740" si="921">(F740-E740)*D740</f>
        <v>0</v>
      </c>
      <c r="I740" s="40">
        <v>0</v>
      </c>
      <c r="J740" s="46">
        <f t="shared" ref="J740" si="922">SUM(I740,H740)</f>
        <v>0</v>
      </c>
    </row>
    <row r="741" s="1" customFormat="1" spans="1:10">
      <c r="A741" s="48">
        <v>44620</v>
      </c>
      <c r="B741" s="30" t="s">
        <v>557</v>
      </c>
      <c r="C741" s="30" t="s">
        <v>16</v>
      </c>
      <c r="D741" s="49">
        <v>2300</v>
      </c>
      <c r="E741" s="33">
        <v>31.85</v>
      </c>
      <c r="F741" s="33">
        <v>38.9</v>
      </c>
      <c r="G741" s="33">
        <v>45.9</v>
      </c>
      <c r="H741" s="46">
        <f t="shared" ref="H741" si="923">(F741-E741)*D741</f>
        <v>16215</v>
      </c>
      <c r="I741" s="53">
        <f>(G741-F741)*D741</f>
        <v>16100</v>
      </c>
      <c r="J741" s="46">
        <f t="shared" ref="J741:J756" si="924">SUM(I741,H741)</f>
        <v>32315</v>
      </c>
    </row>
    <row r="742" spans="1:10">
      <c r="A742" s="51">
        <v>44617</v>
      </c>
      <c r="B742" s="50" t="s">
        <v>558</v>
      </c>
      <c r="C742" s="24" t="s">
        <v>16</v>
      </c>
      <c r="D742" s="52">
        <v>22500</v>
      </c>
      <c r="E742" s="24">
        <v>0</v>
      </c>
      <c r="F742" s="24">
        <v>0</v>
      </c>
      <c r="G742" s="24">
        <v>0</v>
      </c>
      <c r="H742" s="26">
        <f t="shared" ref="H742" si="925">(F742-E742)*D742</f>
        <v>0</v>
      </c>
      <c r="I742" s="40">
        <v>0</v>
      </c>
      <c r="J742" s="46">
        <f t="shared" si="924"/>
        <v>0</v>
      </c>
    </row>
    <row r="743" spans="1:10">
      <c r="A743" s="51">
        <v>44616</v>
      </c>
      <c r="B743" s="50" t="s">
        <v>559</v>
      </c>
      <c r="C743" s="24" t="s">
        <v>16</v>
      </c>
      <c r="D743" s="52">
        <v>3800</v>
      </c>
      <c r="E743" s="24">
        <v>9.6</v>
      </c>
      <c r="F743" s="24">
        <v>12</v>
      </c>
      <c r="G743" s="24">
        <v>0</v>
      </c>
      <c r="H743" s="26">
        <f t="shared" ref="H743" si="926">(F743-E743)*D743</f>
        <v>9120</v>
      </c>
      <c r="I743" s="40">
        <v>0</v>
      </c>
      <c r="J743" s="46">
        <f t="shared" si="924"/>
        <v>9120</v>
      </c>
    </row>
    <row r="744" spans="1:10">
      <c r="A744" s="51">
        <v>44615</v>
      </c>
      <c r="B744" s="50" t="s">
        <v>560</v>
      </c>
      <c r="C744" s="24" t="s">
        <v>16</v>
      </c>
      <c r="D744" s="52">
        <v>875</v>
      </c>
      <c r="E744" s="24">
        <v>39.9</v>
      </c>
      <c r="F744" s="24">
        <v>48.15</v>
      </c>
      <c r="G744" s="24">
        <v>0</v>
      </c>
      <c r="H744" s="26">
        <f t="shared" ref="H744" si="927">(F744-E744)*D744</f>
        <v>7218.75</v>
      </c>
      <c r="I744" s="40">
        <v>0</v>
      </c>
      <c r="J744" s="46">
        <f t="shared" si="924"/>
        <v>7218.75</v>
      </c>
    </row>
    <row r="745" spans="1:10">
      <c r="A745" s="51">
        <v>44614</v>
      </c>
      <c r="B745" s="50" t="s">
        <v>561</v>
      </c>
      <c r="C745" s="24" t="s">
        <v>16</v>
      </c>
      <c r="D745" s="52">
        <v>3100</v>
      </c>
      <c r="E745" s="24">
        <v>16.9</v>
      </c>
      <c r="F745" s="24">
        <v>19.15</v>
      </c>
      <c r="G745" s="24">
        <v>0</v>
      </c>
      <c r="H745" s="26">
        <f t="shared" ref="H745" si="928">(F745-E745)*D745</f>
        <v>6975</v>
      </c>
      <c r="I745" s="40">
        <v>0</v>
      </c>
      <c r="J745" s="46">
        <f t="shared" si="924"/>
        <v>6975</v>
      </c>
    </row>
    <row r="746" spans="1:10">
      <c r="A746" s="51">
        <v>44613</v>
      </c>
      <c r="B746" s="50" t="s">
        <v>562</v>
      </c>
      <c r="C746" s="24" t="s">
        <v>16</v>
      </c>
      <c r="D746" s="52">
        <v>1250</v>
      </c>
      <c r="E746" s="24">
        <v>13</v>
      </c>
      <c r="F746" s="24">
        <v>9.15</v>
      </c>
      <c r="G746" s="24">
        <v>0</v>
      </c>
      <c r="H746" s="26">
        <f t="shared" ref="H746" si="929">(F746-E746)*D746</f>
        <v>-4812.5</v>
      </c>
      <c r="I746" s="40">
        <v>0</v>
      </c>
      <c r="J746" s="46">
        <f t="shared" si="924"/>
        <v>-4812.5</v>
      </c>
    </row>
    <row r="747" spans="1:10">
      <c r="A747" s="51">
        <v>44610</v>
      </c>
      <c r="B747" s="50" t="s">
        <v>563</v>
      </c>
      <c r="C747" s="24" t="s">
        <v>16</v>
      </c>
      <c r="D747" s="52">
        <v>3000</v>
      </c>
      <c r="E747" s="24">
        <v>6.9</v>
      </c>
      <c r="F747" s="24">
        <v>4.9</v>
      </c>
      <c r="G747" s="24">
        <v>0</v>
      </c>
      <c r="H747" s="26">
        <f t="shared" ref="H747" si="930">(F747-E747)*D747</f>
        <v>-6000</v>
      </c>
      <c r="I747" s="40">
        <v>0</v>
      </c>
      <c r="J747" s="46">
        <f t="shared" si="924"/>
        <v>-6000</v>
      </c>
    </row>
    <row r="748" spans="1:10">
      <c r="A748" s="51">
        <v>44608</v>
      </c>
      <c r="B748" s="50" t="s">
        <v>564</v>
      </c>
      <c r="C748" s="24" t="s">
        <v>16</v>
      </c>
      <c r="D748" s="52">
        <v>25</v>
      </c>
      <c r="E748" s="24">
        <v>266</v>
      </c>
      <c r="F748" s="24">
        <v>199</v>
      </c>
      <c r="G748" s="24">
        <v>0</v>
      </c>
      <c r="H748" s="26">
        <f t="shared" ref="H748" si="931">(F748-E748)*D748</f>
        <v>-1675</v>
      </c>
      <c r="I748" s="40">
        <v>0</v>
      </c>
      <c r="J748" s="46">
        <f t="shared" si="924"/>
        <v>-1675</v>
      </c>
    </row>
    <row r="749" spans="1:10">
      <c r="A749" s="51">
        <v>44607</v>
      </c>
      <c r="B749" s="50" t="s">
        <v>49</v>
      </c>
      <c r="C749" s="24" t="s">
        <v>16</v>
      </c>
      <c r="D749" s="52">
        <v>3000</v>
      </c>
      <c r="E749" s="24">
        <v>13.3</v>
      </c>
      <c r="F749" s="24">
        <v>16.9</v>
      </c>
      <c r="G749" s="24">
        <v>19.9</v>
      </c>
      <c r="H749" s="26">
        <f t="shared" ref="H749" si="932">(F749-E749)*D749</f>
        <v>10800</v>
      </c>
      <c r="I749" s="40">
        <f>(G749-F749)*D749</f>
        <v>9000</v>
      </c>
      <c r="J749" s="46">
        <f t="shared" si="924"/>
        <v>19800</v>
      </c>
    </row>
    <row r="750" spans="1:10">
      <c r="A750" s="51">
        <v>44607</v>
      </c>
      <c r="B750" s="50" t="s">
        <v>565</v>
      </c>
      <c r="C750" s="24" t="s">
        <v>16</v>
      </c>
      <c r="D750" s="52">
        <v>200</v>
      </c>
      <c r="E750" s="24">
        <v>90</v>
      </c>
      <c r="F750" s="24">
        <v>117.9</v>
      </c>
      <c r="G750" s="24">
        <v>0</v>
      </c>
      <c r="H750" s="26">
        <f t="shared" ref="H750" si="933">(F750-E750)*D750</f>
        <v>5580</v>
      </c>
      <c r="I750" s="40">
        <v>0</v>
      </c>
      <c r="J750" s="46">
        <f t="shared" si="924"/>
        <v>5580</v>
      </c>
    </row>
    <row r="751" spans="1:10">
      <c r="A751" s="51">
        <v>44606</v>
      </c>
      <c r="B751" s="50" t="s">
        <v>565</v>
      </c>
      <c r="C751" s="24" t="s">
        <v>16</v>
      </c>
      <c r="D751" s="52">
        <v>0</v>
      </c>
      <c r="E751" s="24">
        <v>0</v>
      </c>
      <c r="F751" s="24">
        <v>0</v>
      </c>
      <c r="G751" s="24">
        <v>0</v>
      </c>
      <c r="H751" s="26">
        <f t="shared" ref="H751" si="934">(F751-E751)*D751</f>
        <v>0</v>
      </c>
      <c r="I751" s="40">
        <v>0</v>
      </c>
      <c r="J751" s="46">
        <f t="shared" si="924"/>
        <v>0</v>
      </c>
    </row>
    <row r="752" spans="1:10">
      <c r="A752" s="51">
        <v>44603</v>
      </c>
      <c r="B752" s="50" t="s">
        <v>566</v>
      </c>
      <c r="C752" s="24" t="s">
        <v>16</v>
      </c>
      <c r="D752" s="52">
        <v>10000</v>
      </c>
      <c r="E752" s="24">
        <v>0</v>
      </c>
      <c r="F752" s="24">
        <v>0</v>
      </c>
      <c r="G752" s="24">
        <v>0</v>
      </c>
      <c r="H752" s="26">
        <f t="shared" ref="H752" si="935">(F752-E752)*D752</f>
        <v>0</v>
      </c>
      <c r="I752" s="40">
        <v>0</v>
      </c>
      <c r="J752" s="46">
        <f t="shared" si="924"/>
        <v>0</v>
      </c>
    </row>
    <row r="753" spans="1:10">
      <c r="A753" s="51">
        <v>44602</v>
      </c>
      <c r="B753" s="50" t="s">
        <v>546</v>
      </c>
      <c r="C753" s="24" t="s">
        <v>16</v>
      </c>
      <c r="D753" s="52">
        <v>6700</v>
      </c>
      <c r="E753" s="24">
        <v>6.9</v>
      </c>
      <c r="F753" s="24">
        <v>5.9</v>
      </c>
      <c r="G753" s="24">
        <v>0</v>
      </c>
      <c r="H753" s="26">
        <f t="shared" ref="H753" si="936">(F753-E753)*D753</f>
        <v>-6700</v>
      </c>
      <c r="I753" s="40">
        <v>0</v>
      </c>
      <c r="J753" s="46">
        <f t="shared" si="924"/>
        <v>-6700</v>
      </c>
    </row>
    <row r="754" spans="1:10">
      <c r="A754" s="51">
        <v>44601</v>
      </c>
      <c r="B754" s="50" t="s">
        <v>567</v>
      </c>
      <c r="C754" s="24" t="s">
        <v>16</v>
      </c>
      <c r="D754" s="52">
        <v>1300</v>
      </c>
      <c r="E754" s="24">
        <v>24.15</v>
      </c>
      <c r="F754" s="24">
        <v>18.9</v>
      </c>
      <c r="G754" s="24">
        <v>0</v>
      </c>
      <c r="H754" s="26">
        <f t="shared" ref="H754" si="937">(F754-E754)*D754</f>
        <v>-6825</v>
      </c>
      <c r="I754" s="40">
        <v>0</v>
      </c>
      <c r="J754" s="46">
        <f t="shared" si="924"/>
        <v>-6825</v>
      </c>
    </row>
    <row r="755" spans="1:10">
      <c r="A755" s="51">
        <v>44600</v>
      </c>
      <c r="B755" s="50" t="s">
        <v>567</v>
      </c>
      <c r="C755" s="24" t="s">
        <v>16</v>
      </c>
      <c r="D755" s="52">
        <v>1300</v>
      </c>
      <c r="E755" s="24">
        <v>15.15</v>
      </c>
      <c r="F755" s="24">
        <v>19.9</v>
      </c>
      <c r="G755" s="24">
        <v>0</v>
      </c>
      <c r="H755" s="26">
        <f t="shared" ref="H755" si="938">(F755-E755)*D755</f>
        <v>6175</v>
      </c>
      <c r="I755" s="40">
        <v>0</v>
      </c>
      <c r="J755" s="46">
        <f t="shared" si="924"/>
        <v>6175</v>
      </c>
    </row>
    <row r="756" s="1" customFormat="1" spans="1:10">
      <c r="A756" s="48">
        <v>44600</v>
      </c>
      <c r="B756" s="30" t="s">
        <v>568</v>
      </c>
      <c r="C756" s="30" t="s">
        <v>16</v>
      </c>
      <c r="D756" s="49">
        <v>11700</v>
      </c>
      <c r="E756" s="33">
        <v>6</v>
      </c>
      <c r="F756" s="33">
        <v>7.15</v>
      </c>
      <c r="G756" s="33">
        <v>0</v>
      </c>
      <c r="H756" s="46">
        <f t="shared" ref="H756" si="939">(F756-E756)*D756</f>
        <v>13455</v>
      </c>
      <c r="I756" s="53">
        <v>0</v>
      </c>
      <c r="J756" s="46">
        <f t="shared" si="924"/>
        <v>13455</v>
      </c>
    </row>
    <row r="757" spans="1:10">
      <c r="A757" s="51">
        <v>44599</v>
      </c>
      <c r="B757" s="50" t="s">
        <v>567</v>
      </c>
      <c r="C757" s="24" t="s">
        <v>16</v>
      </c>
      <c r="D757" s="52">
        <v>1300</v>
      </c>
      <c r="E757" s="24">
        <v>15.9</v>
      </c>
      <c r="F757" s="24">
        <v>19.9</v>
      </c>
      <c r="G757" s="24">
        <v>0</v>
      </c>
      <c r="H757" s="26">
        <f t="shared" ref="H757" si="940">(F757-E757)*D757</f>
        <v>5200</v>
      </c>
      <c r="I757" s="40">
        <v>0</v>
      </c>
      <c r="J757" s="46">
        <f t="shared" ref="J757:J820" si="941">SUM(I757,H757)</f>
        <v>5200</v>
      </c>
    </row>
    <row r="758" s="1" customFormat="1" spans="1:10">
      <c r="A758" s="48">
        <v>44599</v>
      </c>
      <c r="B758" s="30" t="s">
        <v>568</v>
      </c>
      <c r="C758" s="30" t="s">
        <v>16</v>
      </c>
      <c r="D758" s="49">
        <v>11700</v>
      </c>
      <c r="E758" s="33">
        <v>6</v>
      </c>
      <c r="F758" s="33">
        <v>7.6</v>
      </c>
      <c r="G758" s="33">
        <v>0</v>
      </c>
      <c r="H758" s="46">
        <f t="shared" ref="H758" si="942">(F758-E758)*D758</f>
        <v>18720</v>
      </c>
      <c r="I758" s="53">
        <v>0</v>
      </c>
      <c r="J758" s="46">
        <f t="shared" si="941"/>
        <v>18720</v>
      </c>
    </row>
    <row r="759" s="1" customFormat="1" spans="1:10">
      <c r="A759" s="48">
        <v>44595</v>
      </c>
      <c r="B759" s="30" t="s">
        <v>569</v>
      </c>
      <c r="C759" s="30" t="s">
        <v>16</v>
      </c>
      <c r="D759" s="49">
        <v>11700</v>
      </c>
      <c r="E759" s="33">
        <v>9</v>
      </c>
      <c r="F759" s="33">
        <v>9.9</v>
      </c>
      <c r="G759" s="33">
        <v>0</v>
      </c>
      <c r="H759" s="46">
        <f t="shared" ref="H759" si="943">(F759-E759)*D759</f>
        <v>10530</v>
      </c>
      <c r="I759" s="53">
        <v>0</v>
      </c>
      <c r="J759" s="46">
        <f t="shared" si="941"/>
        <v>10530</v>
      </c>
    </row>
    <row r="760" spans="1:10">
      <c r="A760" s="51">
        <v>44595</v>
      </c>
      <c r="B760" s="50" t="s">
        <v>570</v>
      </c>
      <c r="C760" s="24" t="s">
        <v>16</v>
      </c>
      <c r="D760" s="52">
        <v>500</v>
      </c>
      <c r="E760" s="24">
        <v>39.9</v>
      </c>
      <c r="F760" s="24">
        <v>43.6</v>
      </c>
      <c r="G760" s="24">
        <v>0</v>
      </c>
      <c r="H760" s="26">
        <f t="shared" ref="H760" si="944">(F760-E760)*D760</f>
        <v>1850</v>
      </c>
      <c r="I760" s="40">
        <v>0</v>
      </c>
      <c r="J760" s="46">
        <f t="shared" si="941"/>
        <v>1850</v>
      </c>
    </row>
    <row r="761" spans="1:10">
      <c r="A761" s="51">
        <v>44595</v>
      </c>
      <c r="B761" s="50" t="s">
        <v>571</v>
      </c>
      <c r="C761" s="24" t="s">
        <v>16</v>
      </c>
      <c r="D761" s="52">
        <v>5300</v>
      </c>
      <c r="E761" s="24">
        <v>14.45</v>
      </c>
      <c r="F761" s="24">
        <v>12.9</v>
      </c>
      <c r="G761" s="24">
        <v>0</v>
      </c>
      <c r="H761" s="26">
        <f t="shared" ref="H761" si="945">(F761-E761)*D761</f>
        <v>-8214.99999999999</v>
      </c>
      <c r="I761" s="40">
        <v>0</v>
      </c>
      <c r="J761" s="46">
        <f t="shared" si="941"/>
        <v>-8214.99999999999</v>
      </c>
    </row>
    <row r="762" spans="1:10">
      <c r="A762" s="51">
        <v>44594</v>
      </c>
      <c r="B762" s="50" t="s">
        <v>572</v>
      </c>
      <c r="C762" s="24" t="s">
        <v>16</v>
      </c>
      <c r="D762" s="52">
        <v>6700</v>
      </c>
      <c r="E762" s="24">
        <v>7.15</v>
      </c>
      <c r="F762" s="24">
        <v>9</v>
      </c>
      <c r="G762" s="24">
        <v>0</v>
      </c>
      <c r="H762" s="26">
        <f t="shared" ref="H762" si="946">(F762-E762)*D762</f>
        <v>12395</v>
      </c>
      <c r="I762" s="40">
        <v>0</v>
      </c>
      <c r="J762" s="46">
        <f t="shared" si="941"/>
        <v>12395</v>
      </c>
    </row>
    <row r="763" spans="1:10">
      <c r="A763" s="51">
        <v>44593</v>
      </c>
      <c r="B763" s="50" t="s">
        <v>573</v>
      </c>
      <c r="C763" s="24" t="s">
        <v>16</v>
      </c>
      <c r="D763" s="52">
        <v>6700</v>
      </c>
      <c r="E763" s="24">
        <v>8.6</v>
      </c>
      <c r="F763" s="24">
        <v>10.95</v>
      </c>
      <c r="G763" s="24">
        <v>12.45</v>
      </c>
      <c r="H763" s="26">
        <f t="shared" ref="H763" si="947">(F763-E763)*D763</f>
        <v>15745</v>
      </c>
      <c r="I763" s="40">
        <f>(G763-F763)*D763</f>
        <v>10050</v>
      </c>
      <c r="J763" s="46">
        <f t="shared" si="941"/>
        <v>25795</v>
      </c>
    </row>
    <row r="764" spans="1:10">
      <c r="A764" s="51">
        <v>44593</v>
      </c>
      <c r="B764" s="50" t="s">
        <v>574</v>
      </c>
      <c r="C764" s="24" t="s">
        <v>16</v>
      </c>
      <c r="D764" s="52">
        <v>2000</v>
      </c>
      <c r="E764" s="24">
        <v>21.15</v>
      </c>
      <c r="F764" s="24">
        <v>16</v>
      </c>
      <c r="G764" s="24">
        <v>0</v>
      </c>
      <c r="H764" s="26">
        <f t="shared" ref="H764" si="948">(F764-E764)*D764</f>
        <v>-10300</v>
      </c>
      <c r="I764" s="40">
        <v>0</v>
      </c>
      <c r="J764" s="46">
        <f t="shared" si="941"/>
        <v>-10300</v>
      </c>
    </row>
    <row r="765" spans="1:10">
      <c r="A765" s="51">
        <v>44592</v>
      </c>
      <c r="B765" s="50" t="s">
        <v>575</v>
      </c>
      <c r="C765" s="24" t="s">
        <v>16</v>
      </c>
      <c r="D765" s="52">
        <v>850</v>
      </c>
      <c r="E765" s="24">
        <v>0</v>
      </c>
      <c r="F765" s="24">
        <v>0</v>
      </c>
      <c r="G765" s="24">
        <v>0</v>
      </c>
      <c r="H765" s="26">
        <f t="shared" ref="H765" si="949">(F765-E765)*D765</f>
        <v>0</v>
      </c>
      <c r="I765" s="40">
        <v>0</v>
      </c>
      <c r="J765" s="46">
        <f t="shared" si="941"/>
        <v>0</v>
      </c>
    </row>
    <row r="766" spans="1:10">
      <c r="A766" s="51">
        <v>44589</v>
      </c>
      <c r="B766" s="50" t="s">
        <v>576</v>
      </c>
      <c r="C766" s="24" t="s">
        <v>16</v>
      </c>
      <c r="D766" s="52">
        <v>2000</v>
      </c>
      <c r="E766" s="24">
        <v>23.15</v>
      </c>
      <c r="F766" s="24">
        <v>28.15</v>
      </c>
      <c r="G766" s="24">
        <v>0</v>
      </c>
      <c r="H766" s="26">
        <f t="shared" ref="H766" si="950">(F766-E766)*D766</f>
        <v>10000</v>
      </c>
      <c r="I766" s="40">
        <v>0</v>
      </c>
      <c r="J766" s="46">
        <f t="shared" si="941"/>
        <v>10000</v>
      </c>
    </row>
    <row r="767" spans="1:10">
      <c r="A767" s="51">
        <v>44588</v>
      </c>
      <c r="B767" s="50" t="s">
        <v>577</v>
      </c>
      <c r="C767" s="24" t="s">
        <v>16</v>
      </c>
      <c r="D767" s="52">
        <v>3100</v>
      </c>
      <c r="E767" s="24">
        <v>17.6</v>
      </c>
      <c r="F767" s="24">
        <v>19.9</v>
      </c>
      <c r="G767" s="24">
        <v>23.9</v>
      </c>
      <c r="H767" s="26">
        <f t="shared" ref="H767:H768" si="951">(F767-E767)*D767</f>
        <v>7129.99999999999</v>
      </c>
      <c r="I767" s="40">
        <f>(G767-F767)*D767</f>
        <v>12400</v>
      </c>
      <c r="J767" s="46">
        <f t="shared" si="941"/>
        <v>19530</v>
      </c>
    </row>
    <row r="768" spans="1:10">
      <c r="A768" s="51">
        <v>44585</v>
      </c>
      <c r="B768" s="50" t="s">
        <v>578</v>
      </c>
      <c r="C768" s="24" t="s">
        <v>16</v>
      </c>
      <c r="D768" s="52">
        <v>150</v>
      </c>
      <c r="E768" s="24">
        <v>95</v>
      </c>
      <c r="F768" s="24">
        <v>140</v>
      </c>
      <c r="G768" s="24">
        <v>195</v>
      </c>
      <c r="H768" s="26">
        <f t="shared" si="951"/>
        <v>6750</v>
      </c>
      <c r="I768" s="40">
        <f>(G768-F768)*D768</f>
        <v>8250</v>
      </c>
      <c r="J768" s="46">
        <f t="shared" si="941"/>
        <v>15000</v>
      </c>
    </row>
    <row r="769" spans="1:10">
      <c r="A769" s="51">
        <v>44585</v>
      </c>
      <c r="B769" s="50" t="s">
        <v>579</v>
      </c>
      <c r="C769" s="24" t="s">
        <v>16</v>
      </c>
      <c r="D769" s="52">
        <v>875</v>
      </c>
      <c r="E769" s="24">
        <v>31.9</v>
      </c>
      <c r="F769" s="24">
        <v>40</v>
      </c>
      <c r="G769" s="24">
        <v>50</v>
      </c>
      <c r="H769" s="26">
        <f t="shared" ref="H769" si="952">(F769-E769)*D769</f>
        <v>7087.5</v>
      </c>
      <c r="I769" s="40">
        <f>(G769-F769)*D769</f>
        <v>8750</v>
      </c>
      <c r="J769" s="46">
        <f t="shared" si="941"/>
        <v>15837.5</v>
      </c>
    </row>
    <row r="770" spans="1:10">
      <c r="A770" s="51">
        <v>44582</v>
      </c>
      <c r="B770" s="50" t="s">
        <v>580</v>
      </c>
      <c r="C770" s="24" t="s">
        <v>16</v>
      </c>
      <c r="D770" s="52">
        <v>5333</v>
      </c>
      <c r="E770" s="24">
        <v>17.5</v>
      </c>
      <c r="F770" s="24">
        <v>18.8</v>
      </c>
      <c r="G770" s="24">
        <v>0</v>
      </c>
      <c r="H770" s="26">
        <f t="shared" ref="H770" si="953">(F770-E770)*D770</f>
        <v>6932.9</v>
      </c>
      <c r="I770" s="40">
        <v>0</v>
      </c>
      <c r="J770" s="46">
        <f t="shared" si="941"/>
        <v>6932.9</v>
      </c>
    </row>
    <row r="771" spans="1:10">
      <c r="A771" s="51">
        <v>44581</v>
      </c>
      <c r="B771" s="50" t="s">
        <v>581</v>
      </c>
      <c r="C771" s="24" t="s">
        <v>16</v>
      </c>
      <c r="D771" s="52">
        <v>5333</v>
      </c>
      <c r="E771" s="24">
        <v>6.15</v>
      </c>
      <c r="F771" s="24">
        <v>7</v>
      </c>
      <c r="G771" s="24">
        <v>8</v>
      </c>
      <c r="H771" s="26">
        <f t="shared" ref="H771" si="954">(F771-E771)*D771</f>
        <v>4533.05</v>
      </c>
      <c r="I771" s="40">
        <f>(G771-F771)*D771</f>
        <v>5333</v>
      </c>
      <c r="J771" s="46">
        <f t="shared" si="941"/>
        <v>9866.05</v>
      </c>
    </row>
    <row r="772" spans="1:10">
      <c r="A772" s="51">
        <v>44580</v>
      </c>
      <c r="B772" s="50" t="s">
        <v>582</v>
      </c>
      <c r="C772" s="24" t="s">
        <v>16</v>
      </c>
      <c r="D772" s="52">
        <v>2000</v>
      </c>
      <c r="E772" s="24">
        <v>11.55</v>
      </c>
      <c r="F772" s="24">
        <v>13.55</v>
      </c>
      <c r="G772" s="24">
        <v>0</v>
      </c>
      <c r="H772" s="26">
        <f t="shared" ref="H772" si="955">(F772-E772)*D772</f>
        <v>4000</v>
      </c>
      <c r="I772" s="40">
        <v>0</v>
      </c>
      <c r="J772" s="46">
        <f t="shared" si="941"/>
        <v>4000</v>
      </c>
    </row>
    <row r="773" spans="1:10">
      <c r="A773" s="51">
        <v>44580</v>
      </c>
      <c r="B773" s="50" t="s">
        <v>583</v>
      </c>
      <c r="C773" s="24" t="s">
        <v>16</v>
      </c>
      <c r="D773" s="52">
        <v>3000</v>
      </c>
      <c r="E773" s="24">
        <v>15</v>
      </c>
      <c r="F773" s="24">
        <v>13</v>
      </c>
      <c r="G773" s="24">
        <v>0</v>
      </c>
      <c r="H773" s="26">
        <f t="shared" ref="H773" si="956">(F773-E773)*D773</f>
        <v>-6000</v>
      </c>
      <c r="I773" s="40">
        <v>0</v>
      </c>
      <c r="J773" s="46">
        <f t="shared" si="941"/>
        <v>-6000</v>
      </c>
    </row>
    <row r="774" spans="1:10">
      <c r="A774" s="51">
        <v>44579</v>
      </c>
      <c r="B774" s="50" t="s">
        <v>584</v>
      </c>
      <c r="C774" s="24" t="s">
        <v>16</v>
      </c>
      <c r="D774" s="52">
        <v>300</v>
      </c>
      <c r="E774" s="24">
        <v>107</v>
      </c>
      <c r="F774" s="24">
        <v>80</v>
      </c>
      <c r="G774" s="24">
        <v>0</v>
      </c>
      <c r="H774" s="26">
        <f t="shared" ref="H774" si="957">(F774-E774)*D774</f>
        <v>-8100</v>
      </c>
      <c r="I774" s="40">
        <v>0</v>
      </c>
      <c r="J774" s="46">
        <f t="shared" si="941"/>
        <v>-8100</v>
      </c>
    </row>
    <row r="775" spans="1:10">
      <c r="A775" s="51">
        <v>44578</v>
      </c>
      <c r="B775" s="50" t="s">
        <v>585</v>
      </c>
      <c r="C775" s="24" t="s">
        <v>16</v>
      </c>
      <c r="D775" s="52">
        <v>300</v>
      </c>
      <c r="E775" s="24">
        <v>0</v>
      </c>
      <c r="F775" s="24">
        <v>0</v>
      </c>
      <c r="G775" s="24">
        <v>0</v>
      </c>
      <c r="H775" s="26">
        <f t="shared" ref="H775" si="958">(F775-E775)*D775</f>
        <v>0</v>
      </c>
      <c r="I775" s="40">
        <v>0</v>
      </c>
      <c r="J775" s="46">
        <f t="shared" si="941"/>
        <v>0</v>
      </c>
    </row>
    <row r="776" spans="1:10">
      <c r="A776" s="51">
        <v>44574</v>
      </c>
      <c r="B776" s="50" t="s">
        <v>586</v>
      </c>
      <c r="C776" s="24" t="s">
        <v>16</v>
      </c>
      <c r="D776" s="52">
        <v>1600</v>
      </c>
      <c r="E776" s="24">
        <v>21.9</v>
      </c>
      <c r="F776" s="24">
        <v>26.9</v>
      </c>
      <c r="G776" s="24">
        <v>0</v>
      </c>
      <c r="H776" s="26">
        <f t="shared" ref="H776" si="959">(F776-E776)*D776</f>
        <v>8000</v>
      </c>
      <c r="I776" s="40">
        <v>0</v>
      </c>
      <c r="J776" s="46">
        <f t="shared" si="941"/>
        <v>8000</v>
      </c>
    </row>
    <row r="777" spans="1:10">
      <c r="A777" s="51">
        <v>44573</v>
      </c>
      <c r="B777" s="50" t="s">
        <v>587</v>
      </c>
      <c r="C777" s="24" t="s">
        <v>16</v>
      </c>
      <c r="D777" s="52">
        <v>125</v>
      </c>
      <c r="E777" s="24">
        <v>243</v>
      </c>
      <c r="F777" s="24">
        <v>293</v>
      </c>
      <c r="G777" s="24">
        <v>0</v>
      </c>
      <c r="H777" s="26">
        <f t="shared" ref="H777" si="960">(F777-E777)*D777</f>
        <v>6250</v>
      </c>
      <c r="I777" s="40">
        <v>0</v>
      </c>
      <c r="J777" s="46">
        <f t="shared" si="941"/>
        <v>6250</v>
      </c>
    </row>
    <row r="778" spans="1:10">
      <c r="A778" s="51">
        <v>44572</v>
      </c>
      <c r="B778" s="50" t="s">
        <v>588</v>
      </c>
      <c r="C778" s="24" t="s">
        <v>16</v>
      </c>
      <c r="D778" s="52">
        <v>10000</v>
      </c>
      <c r="E778" s="24">
        <v>0</v>
      </c>
      <c r="F778" s="24">
        <v>0</v>
      </c>
      <c r="G778" s="24">
        <v>0</v>
      </c>
      <c r="H778" s="26">
        <f t="shared" ref="H778" si="961">(F778-E778)*D778</f>
        <v>0</v>
      </c>
      <c r="I778" s="40">
        <v>0</v>
      </c>
      <c r="J778" s="46">
        <f t="shared" si="941"/>
        <v>0</v>
      </c>
    </row>
    <row r="779" spans="1:10">
      <c r="A779" s="51">
        <v>44571</v>
      </c>
      <c r="B779" s="50" t="s">
        <v>589</v>
      </c>
      <c r="C779" s="24" t="s">
        <v>16</v>
      </c>
      <c r="D779" s="52">
        <v>10000</v>
      </c>
      <c r="E779" s="24">
        <v>0</v>
      </c>
      <c r="F779" s="24">
        <v>0</v>
      </c>
      <c r="G779" s="24">
        <v>0</v>
      </c>
      <c r="H779" s="26">
        <f t="shared" ref="H779" si="962">(F779-E779)*D779</f>
        <v>0</v>
      </c>
      <c r="I779" s="40">
        <v>0</v>
      </c>
      <c r="J779" s="46">
        <f t="shared" si="941"/>
        <v>0</v>
      </c>
    </row>
    <row r="780" spans="1:10">
      <c r="A780" s="51">
        <v>44571</v>
      </c>
      <c r="B780" s="50" t="s">
        <v>590</v>
      </c>
      <c r="C780" s="24" t="s">
        <v>16</v>
      </c>
      <c r="D780" s="52">
        <v>3000</v>
      </c>
      <c r="E780" s="24">
        <v>0</v>
      </c>
      <c r="F780" s="24">
        <v>0</v>
      </c>
      <c r="G780" s="24">
        <v>0</v>
      </c>
      <c r="H780" s="26">
        <f t="shared" ref="H780" si="963">(F780-E780)*D780</f>
        <v>0</v>
      </c>
      <c r="I780" s="40">
        <v>0</v>
      </c>
      <c r="J780" s="46">
        <f t="shared" si="941"/>
        <v>0</v>
      </c>
    </row>
    <row r="781" spans="1:10">
      <c r="A781" s="51">
        <v>44568</v>
      </c>
      <c r="B781" s="50" t="s">
        <v>591</v>
      </c>
      <c r="C781" s="24" t="s">
        <v>16</v>
      </c>
      <c r="D781" s="52">
        <v>3000</v>
      </c>
      <c r="E781" s="24">
        <v>16.9</v>
      </c>
      <c r="F781" s="24">
        <v>18.55</v>
      </c>
      <c r="G781" s="24">
        <v>0</v>
      </c>
      <c r="H781" s="26">
        <f t="shared" ref="H781" si="964">(F781-E781)*D781</f>
        <v>4950.00000000001</v>
      </c>
      <c r="I781" s="40">
        <v>0</v>
      </c>
      <c r="J781" s="46">
        <f t="shared" si="941"/>
        <v>4950.00000000001</v>
      </c>
    </row>
    <row r="782" spans="1:10">
      <c r="A782" s="51">
        <v>44567</v>
      </c>
      <c r="B782" s="50" t="s">
        <v>592</v>
      </c>
      <c r="C782" s="24" t="s">
        <v>16</v>
      </c>
      <c r="D782" s="52">
        <v>125</v>
      </c>
      <c r="E782" s="24">
        <v>333</v>
      </c>
      <c r="F782" s="24">
        <v>360</v>
      </c>
      <c r="G782" s="24">
        <v>0</v>
      </c>
      <c r="H782" s="26">
        <f t="shared" ref="H782" si="965">(F782-E782)*D782</f>
        <v>3375</v>
      </c>
      <c r="I782" s="40">
        <v>0</v>
      </c>
      <c r="J782" s="46">
        <f t="shared" si="941"/>
        <v>3375</v>
      </c>
    </row>
    <row r="783" spans="1:10">
      <c r="A783" s="51">
        <v>44565</v>
      </c>
      <c r="B783" s="50" t="s">
        <v>593</v>
      </c>
      <c r="C783" s="24" t="s">
        <v>16</v>
      </c>
      <c r="D783" s="52">
        <v>3750</v>
      </c>
      <c r="E783" s="24">
        <v>17.6</v>
      </c>
      <c r="F783" s="24">
        <v>19.6</v>
      </c>
      <c r="G783" s="24">
        <v>0</v>
      </c>
      <c r="H783" s="26">
        <f t="shared" ref="H783" si="966">(F783-E783)*D783</f>
        <v>7500</v>
      </c>
      <c r="I783" s="40">
        <v>0</v>
      </c>
      <c r="J783" s="46">
        <f t="shared" si="941"/>
        <v>7500</v>
      </c>
    </row>
    <row r="784" spans="1:10">
      <c r="A784" s="51">
        <v>44564</v>
      </c>
      <c r="B784" s="50" t="s">
        <v>593</v>
      </c>
      <c r="C784" s="24" t="s">
        <v>16</v>
      </c>
      <c r="D784" s="52">
        <v>3750</v>
      </c>
      <c r="E784" s="24">
        <v>16.9</v>
      </c>
      <c r="F784" s="24">
        <v>16</v>
      </c>
      <c r="G784" s="24">
        <v>0</v>
      </c>
      <c r="H784" s="26">
        <f t="shared" ref="H784" si="967">(F784-E784)*D784</f>
        <v>-3374.99999999999</v>
      </c>
      <c r="I784" s="40">
        <v>0</v>
      </c>
      <c r="J784" s="46">
        <f t="shared" si="941"/>
        <v>-3374.99999999999</v>
      </c>
    </row>
    <row r="785" spans="1:10">
      <c r="A785" s="51">
        <v>44559</v>
      </c>
      <c r="B785" s="50" t="s">
        <v>594</v>
      </c>
      <c r="C785" s="24" t="s">
        <v>16</v>
      </c>
      <c r="D785" s="52">
        <v>350</v>
      </c>
      <c r="E785" s="24">
        <v>0</v>
      </c>
      <c r="F785" s="24">
        <v>0</v>
      </c>
      <c r="G785" s="24">
        <v>0</v>
      </c>
      <c r="H785" s="26">
        <f t="shared" ref="H785" si="968">(F785-E785)*D785</f>
        <v>0</v>
      </c>
      <c r="I785" s="40">
        <v>0</v>
      </c>
      <c r="J785" s="46">
        <f t="shared" si="941"/>
        <v>0</v>
      </c>
    </row>
    <row r="786" spans="1:10">
      <c r="A786" s="51">
        <v>44558</v>
      </c>
      <c r="B786" s="50" t="s">
        <v>595</v>
      </c>
      <c r="C786" s="24" t="s">
        <v>16</v>
      </c>
      <c r="D786" s="52">
        <v>1300</v>
      </c>
      <c r="E786" s="24">
        <v>36</v>
      </c>
      <c r="F786" s="24">
        <v>44</v>
      </c>
      <c r="G786" s="24">
        <v>0</v>
      </c>
      <c r="H786" s="26">
        <f t="shared" ref="H786" si="969">(F786-E786)*D786</f>
        <v>10400</v>
      </c>
      <c r="I786" s="40">
        <v>0</v>
      </c>
      <c r="J786" s="46">
        <f t="shared" si="941"/>
        <v>10400</v>
      </c>
    </row>
    <row r="787" spans="1:10">
      <c r="A787" s="51">
        <v>44553</v>
      </c>
      <c r="B787" s="50" t="s">
        <v>595</v>
      </c>
      <c r="C787" s="24" t="s">
        <v>16</v>
      </c>
      <c r="D787" s="52">
        <v>1300</v>
      </c>
      <c r="E787" s="24">
        <v>0</v>
      </c>
      <c r="F787" s="24">
        <v>0</v>
      </c>
      <c r="G787" s="24">
        <v>0</v>
      </c>
      <c r="H787" s="26">
        <f t="shared" ref="H787" si="970">(F787-E787)*D787</f>
        <v>0</v>
      </c>
      <c r="I787" s="40">
        <f>(G787-F787)*D787</f>
        <v>0</v>
      </c>
      <c r="J787" s="46">
        <f t="shared" si="941"/>
        <v>0</v>
      </c>
    </row>
    <row r="788" spans="1:10">
      <c r="A788" s="51">
        <v>44552</v>
      </c>
      <c r="B788" s="50" t="s">
        <v>596</v>
      </c>
      <c r="C788" s="24" t="s">
        <v>16</v>
      </c>
      <c r="D788" s="52">
        <v>675</v>
      </c>
      <c r="E788" s="24">
        <v>0</v>
      </c>
      <c r="F788" s="24">
        <v>0</v>
      </c>
      <c r="G788" s="24">
        <v>0</v>
      </c>
      <c r="H788" s="26">
        <f t="shared" ref="H788" si="971">(F788-E788)*D788</f>
        <v>0</v>
      </c>
      <c r="I788" s="40">
        <f>(G788-F788)*D788</f>
        <v>0</v>
      </c>
      <c r="J788" s="46">
        <f t="shared" si="941"/>
        <v>0</v>
      </c>
    </row>
    <row r="789" spans="1:10">
      <c r="A789" s="51">
        <v>44552</v>
      </c>
      <c r="B789" s="50" t="s">
        <v>597</v>
      </c>
      <c r="C789" s="24" t="s">
        <v>16</v>
      </c>
      <c r="D789" s="52">
        <v>1625</v>
      </c>
      <c r="E789" s="24">
        <v>38.9</v>
      </c>
      <c r="F789" s="24">
        <v>47.5</v>
      </c>
      <c r="G789" s="24">
        <v>56.9</v>
      </c>
      <c r="H789" s="26">
        <f t="shared" ref="H789" si="972">(F789-E789)*D789</f>
        <v>13975</v>
      </c>
      <c r="I789" s="40">
        <f>(G789-F789)*D789</f>
        <v>15275</v>
      </c>
      <c r="J789" s="46">
        <f t="shared" si="941"/>
        <v>29250</v>
      </c>
    </row>
    <row r="790" spans="1:10">
      <c r="A790" s="51">
        <v>44551</v>
      </c>
      <c r="B790" s="50" t="s">
        <v>597</v>
      </c>
      <c r="C790" s="24" t="s">
        <v>16</v>
      </c>
      <c r="D790" s="52">
        <v>1625</v>
      </c>
      <c r="E790" s="24">
        <v>33</v>
      </c>
      <c r="F790" s="24">
        <v>38</v>
      </c>
      <c r="G790" s="24">
        <v>0</v>
      </c>
      <c r="H790" s="26">
        <f t="shared" ref="H790" si="973">(F790-E790)*D790</f>
        <v>8125</v>
      </c>
      <c r="I790" s="40">
        <v>0</v>
      </c>
      <c r="J790" s="46">
        <f t="shared" si="941"/>
        <v>8125</v>
      </c>
    </row>
    <row r="791" spans="1:10">
      <c r="A791" s="51">
        <v>44550</v>
      </c>
      <c r="B791" s="50" t="s">
        <v>598</v>
      </c>
      <c r="C791" s="24" t="s">
        <v>16</v>
      </c>
      <c r="D791" s="52">
        <v>500</v>
      </c>
      <c r="E791" s="24">
        <v>63</v>
      </c>
      <c r="F791" s="24">
        <v>51</v>
      </c>
      <c r="G791" s="24">
        <v>0</v>
      </c>
      <c r="H791" s="26">
        <f t="shared" ref="H791" si="974">(F791-E791)*D791</f>
        <v>-6000</v>
      </c>
      <c r="I791" s="40">
        <v>0</v>
      </c>
      <c r="J791" s="46">
        <f t="shared" si="941"/>
        <v>-6000</v>
      </c>
    </row>
    <row r="792" spans="1:10">
      <c r="A792" s="51">
        <v>44547</v>
      </c>
      <c r="B792" s="50" t="s">
        <v>599</v>
      </c>
      <c r="C792" s="24" t="s">
        <v>16</v>
      </c>
      <c r="D792" s="52">
        <v>2600</v>
      </c>
      <c r="E792" s="24">
        <v>8.15</v>
      </c>
      <c r="F792" s="24">
        <v>10.15</v>
      </c>
      <c r="G792" s="24">
        <v>0</v>
      </c>
      <c r="H792" s="26">
        <f t="shared" ref="H792" si="975">(F792-E792)*D792</f>
        <v>5200</v>
      </c>
      <c r="I792" s="40">
        <v>0</v>
      </c>
      <c r="J792" s="46">
        <f t="shared" si="941"/>
        <v>5200</v>
      </c>
    </row>
    <row r="793" spans="1:10">
      <c r="A793" s="51">
        <v>44547</v>
      </c>
      <c r="B793" s="50" t="s">
        <v>595</v>
      </c>
      <c r="C793" s="24" t="s">
        <v>16</v>
      </c>
      <c r="D793" s="52">
        <v>1300</v>
      </c>
      <c r="E793" s="24">
        <v>30</v>
      </c>
      <c r="F793" s="24">
        <v>23</v>
      </c>
      <c r="G793" s="24">
        <v>0</v>
      </c>
      <c r="H793" s="26">
        <f t="shared" ref="H793" si="976">(F793-E793)*D793</f>
        <v>-9100</v>
      </c>
      <c r="I793" s="40">
        <v>0</v>
      </c>
      <c r="J793" s="46">
        <f t="shared" si="941"/>
        <v>-9100</v>
      </c>
    </row>
    <row r="794" spans="1:10">
      <c r="A794" s="51">
        <v>44546</v>
      </c>
      <c r="B794" s="50" t="s">
        <v>600</v>
      </c>
      <c r="C794" s="24" t="s">
        <v>16</v>
      </c>
      <c r="D794" s="52">
        <v>850</v>
      </c>
      <c r="E794" s="24">
        <v>18.6</v>
      </c>
      <c r="F794" s="24">
        <v>10.15</v>
      </c>
      <c r="G794" s="24">
        <v>0</v>
      </c>
      <c r="H794" s="26">
        <f t="shared" ref="H794:H795" si="977">(F794-E794)*D794</f>
        <v>-7182.5</v>
      </c>
      <c r="I794" s="40">
        <v>0</v>
      </c>
      <c r="J794" s="46">
        <f t="shared" si="941"/>
        <v>-7182.5</v>
      </c>
    </row>
    <row r="795" spans="1:10">
      <c r="A795" s="51">
        <v>44546</v>
      </c>
      <c r="B795" s="50" t="s">
        <v>601</v>
      </c>
      <c r="C795" s="24" t="s">
        <v>16</v>
      </c>
      <c r="D795" s="52">
        <v>3000</v>
      </c>
      <c r="E795" s="24">
        <v>23</v>
      </c>
      <c r="F795" s="24">
        <v>24.6</v>
      </c>
      <c r="G795" s="24">
        <v>0</v>
      </c>
      <c r="H795" s="26">
        <f t="shared" si="977"/>
        <v>4800</v>
      </c>
      <c r="I795" s="40">
        <v>0</v>
      </c>
      <c r="J795" s="46">
        <f t="shared" si="941"/>
        <v>4800</v>
      </c>
    </row>
    <row r="796" spans="1:10">
      <c r="A796" s="51">
        <v>44545</v>
      </c>
      <c r="B796" s="50" t="s">
        <v>602</v>
      </c>
      <c r="C796" s="24" t="s">
        <v>16</v>
      </c>
      <c r="D796" s="52">
        <v>2500</v>
      </c>
      <c r="E796" s="24">
        <v>18</v>
      </c>
      <c r="F796" s="24">
        <v>19.9</v>
      </c>
      <c r="G796" s="24">
        <v>0</v>
      </c>
      <c r="H796" s="26">
        <f t="shared" ref="H796" si="978">(F796-E796)*D796</f>
        <v>4750</v>
      </c>
      <c r="I796" s="40">
        <v>0</v>
      </c>
      <c r="J796" s="46">
        <f t="shared" si="941"/>
        <v>4750</v>
      </c>
    </row>
    <row r="797" spans="1:10">
      <c r="A797" s="51">
        <v>44543</v>
      </c>
      <c r="B797" s="50" t="s">
        <v>603</v>
      </c>
      <c r="C797" s="24" t="s">
        <v>16</v>
      </c>
      <c r="D797" s="52">
        <v>6750</v>
      </c>
      <c r="E797" s="24">
        <v>0</v>
      </c>
      <c r="F797" s="24">
        <v>0</v>
      </c>
      <c r="G797" s="24">
        <v>0</v>
      </c>
      <c r="H797" s="26">
        <f t="shared" ref="H797" si="979">(F797-E797)*D797</f>
        <v>0</v>
      </c>
      <c r="I797" s="40">
        <v>0</v>
      </c>
      <c r="J797" s="46">
        <f t="shared" si="941"/>
        <v>0</v>
      </c>
    </row>
    <row r="798" spans="1:10">
      <c r="A798" s="51">
        <v>44540</v>
      </c>
      <c r="B798" s="50" t="s">
        <v>604</v>
      </c>
      <c r="C798" s="24" t="s">
        <v>16</v>
      </c>
      <c r="D798" s="52">
        <v>3750</v>
      </c>
      <c r="E798" s="24">
        <v>16</v>
      </c>
      <c r="F798" s="24">
        <v>19</v>
      </c>
      <c r="G798" s="24">
        <v>23</v>
      </c>
      <c r="H798" s="26">
        <f t="shared" ref="H798" si="980">(F798-E798)*D798</f>
        <v>11250</v>
      </c>
      <c r="I798" s="40">
        <f>(G798-F798)*D798</f>
        <v>15000</v>
      </c>
      <c r="J798" s="46">
        <f t="shared" si="941"/>
        <v>26250</v>
      </c>
    </row>
    <row r="799" spans="1:10">
      <c r="A799" s="51">
        <v>44539</v>
      </c>
      <c r="B799" s="50" t="s">
        <v>601</v>
      </c>
      <c r="C799" s="24" t="s">
        <v>16</v>
      </c>
      <c r="D799" s="52">
        <v>3000</v>
      </c>
      <c r="E799" s="24">
        <v>0</v>
      </c>
      <c r="F799" s="24">
        <v>0</v>
      </c>
      <c r="G799" s="24">
        <v>0</v>
      </c>
      <c r="H799" s="26">
        <f t="shared" ref="H799" si="981">(F799-E799)*D799</f>
        <v>0</v>
      </c>
      <c r="I799" s="40">
        <f>(G799-F799)*D799</f>
        <v>0</v>
      </c>
      <c r="J799" s="46">
        <f t="shared" si="941"/>
        <v>0</v>
      </c>
    </row>
    <row r="800" spans="1:10">
      <c r="A800" s="51">
        <v>44539</v>
      </c>
      <c r="B800" s="50" t="s">
        <v>593</v>
      </c>
      <c r="C800" s="24" t="s">
        <v>16</v>
      </c>
      <c r="D800" s="52">
        <v>3750</v>
      </c>
      <c r="E800" s="24">
        <v>19</v>
      </c>
      <c r="F800" s="24">
        <v>22</v>
      </c>
      <c r="G800" s="24">
        <v>23.6</v>
      </c>
      <c r="H800" s="26">
        <f t="shared" ref="H800" si="982">(F800-E800)*D800</f>
        <v>11250</v>
      </c>
      <c r="I800" s="40">
        <f>(G800-F800)*D800</f>
        <v>6000.00000000001</v>
      </c>
      <c r="J800" s="46">
        <f t="shared" si="941"/>
        <v>17250</v>
      </c>
    </row>
    <row r="801" spans="1:10">
      <c r="A801" s="51">
        <v>44539</v>
      </c>
      <c r="B801" s="50" t="s">
        <v>605</v>
      </c>
      <c r="C801" s="24" t="s">
        <v>16</v>
      </c>
      <c r="D801" s="52">
        <v>2300</v>
      </c>
      <c r="E801" s="24">
        <v>0</v>
      </c>
      <c r="F801" s="24">
        <v>0</v>
      </c>
      <c r="G801" s="24">
        <v>0</v>
      </c>
      <c r="H801" s="26">
        <f t="shared" ref="H801" si="983">(F801-E801)*D801</f>
        <v>0</v>
      </c>
      <c r="I801" s="40">
        <v>0</v>
      </c>
      <c r="J801" s="46">
        <f t="shared" si="941"/>
        <v>0</v>
      </c>
    </row>
    <row r="802" spans="1:10">
      <c r="A802" s="51">
        <v>44538</v>
      </c>
      <c r="B802" s="50" t="s">
        <v>606</v>
      </c>
      <c r="C802" s="24" t="s">
        <v>16</v>
      </c>
      <c r="D802" s="52">
        <v>3100</v>
      </c>
      <c r="E802" s="24">
        <v>22</v>
      </c>
      <c r="F802" s="24">
        <v>25</v>
      </c>
      <c r="G802" s="24">
        <v>0</v>
      </c>
      <c r="H802" s="26">
        <f t="shared" ref="H802" si="984">(F802-E802)*D802</f>
        <v>9300</v>
      </c>
      <c r="I802" s="40">
        <v>0</v>
      </c>
      <c r="J802" s="46">
        <f t="shared" si="941"/>
        <v>9300</v>
      </c>
    </row>
    <row r="803" spans="1:10">
      <c r="A803" s="51">
        <v>44537</v>
      </c>
      <c r="B803" s="50" t="s">
        <v>607</v>
      </c>
      <c r="C803" s="24" t="s">
        <v>16</v>
      </c>
      <c r="D803" s="52">
        <v>1886</v>
      </c>
      <c r="E803" s="24">
        <v>21.5</v>
      </c>
      <c r="F803" s="24">
        <v>18.6</v>
      </c>
      <c r="G803" s="24">
        <v>0</v>
      </c>
      <c r="H803" s="26">
        <f t="shared" ref="H803" si="985">(F803-E803)*D803</f>
        <v>-5469.4</v>
      </c>
      <c r="I803" s="40">
        <v>0</v>
      </c>
      <c r="J803" s="46">
        <f t="shared" si="941"/>
        <v>-5469.4</v>
      </c>
    </row>
    <row r="804" spans="1:10">
      <c r="A804" s="51">
        <v>44537</v>
      </c>
      <c r="B804" s="50" t="s">
        <v>608</v>
      </c>
      <c r="C804" s="24" t="s">
        <v>16</v>
      </c>
      <c r="D804" s="52">
        <v>6750</v>
      </c>
      <c r="E804" s="24">
        <v>14</v>
      </c>
      <c r="F804" s="24">
        <v>14</v>
      </c>
      <c r="G804" s="24">
        <v>0</v>
      </c>
      <c r="H804" s="26">
        <f t="shared" ref="H804" si="986">(F804-E804)*D804</f>
        <v>0</v>
      </c>
      <c r="I804" s="40">
        <v>0</v>
      </c>
      <c r="J804" s="46">
        <f t="shared" si="941"/>
        <v>0</v>
      </c>
    </row>
    <row r="805" spans="1:10">
      <c r="A805" s="51">
        <v>44536</v>
      </c>
      <c r="B805" s="50" t="s">
        <v>609</v>
      </c>
      <c r="C805" s="24" t="s">
        <v>16</v>
      </c>
      <c r="D805" s="52">
        <v>6750</v>
      </c>
      <c r="E805" s="24">
        <v>14</v>
      </c>
      <c r="F805" s="24">
        <v>14</v>
      </c>
      <c r="G805" s="24">
        <v>0</v>
      </c>
      <c r="H805" s="26">
        <f t="shared" ref="H805" si="987">(F805-E805)*D805</f>
        <v>0</v>
      </c>
      <c r="I805" s="40">
        <v>0</v>
      </c>
      <c r="J805" s="46">
        <f t="shared" si="941"/>
        <v>0</v>
      </c>
    </row>
    <row r="806" spans="1:10">
      <c r="A806" s="51">
        <v>44533</v>
      </c>
      <c r="B806" s="50" t="s">
        <v>610</v>
      </c>
      <c r="C806" s="24" t="s">
        <v>16</v>
      </c>
      <c r="D806" s="52">
        <v>3000</v>
      </c>
      <c r="E806" s="24">
        <v>22.15</v>
      </c>
      <c r="F806" s="24">
        <v>19</v>
      </c>
      <c r="G806" s="24">
        <v>0</v>
      </c>
      <c r="H806" s="26">
        <f t="shared" ref="H806" si="988">(F806-E806)*D806</f>
        <v>-9450</v>
      </c>
      <c r="I806" s="40">
        <v>0</v>
      </c>
      <c r="J806" s="46">
        <f t="shared" si="941"/>
        <v>-9450</v>
      </c>
    </row>
    <row r="807" spans="1:10">
      <c r="A807" s="51">
        <v>44533</v>
      </c>
      <c r="B807" s="50" t="s">
        <v>611</v>
      </c>
      <c r="C807" s="24" t="s">
        <v>16</v>
      </c>
      <c r="D807" s="52">
        <v>3750</v>
      </c>
      <c r="E807" s="24">
        <v>14</v>
      </c>
      <c r="F807" s="24">
        <v>16</v>
      </c>
      <c r="G807" s="24">
        <v>0</v>
      </c>
      <c r="H807" s="26">
        <f t="shared" ref="H807" si="989">(F807-E807)*D807</f>
        <v>7500</v>
      </c>
      <c r="I807" s="40">
        <v>0</v>
      </c>
      <c r="J807" s="46">
        <f t="shared" si="941"/>
        <v>7500</v>
      </c>
    </row>
    <row r="808" spans="1:10">
      <c r="A808" s="51">
        <v>44532</v>
      </c>
      <c r="B808" s="50" t="s">
        <v>612</v>
      </c>
      <c r="C808" s="24" t="s">
        <v>16</v>
      </c>
      <c r="D808" s="52">
        <v>1000</v>
      </c>
      <c r="E808" s="24">
        <v>37</v>
      </c>
      <c r="F808" s="24">
        <v>40</v>
      </c>
      <c r="G808" s="24">
        <v>0</v>
      </c>
      <c r="H808" s="26">
        <f t="shared" ref="H808" si="990">(F808-E808)*D808</f>
        <v>3000</v>
      </c>
      <c r="I808" s="40">
        <v>0</v>
      </c>
      <c r="J808" s="46">
        <f t="shared" si="941"/>
        <v>3000</v>
      </c>
    </row>
    <row r="809" spans="1:10">
      <c r="A809" s="51">
        <v>44532</v>
      </c>
      <c r="B809" s="50" t="s">
        <v>613</v>
      </c>
      <c r="C809" s="24" t="s">
        <v>16</v>
      </c>
      <c r="D809" s="52">
        <v>1250</v>
      </c>
      <c r="E809" s="24">
        <v>35</v>
      </c>
      <c r="F809" s="24">
        <v>28</v>
      </c>
      <c r="G809" s="24">
        <v>0</v>
      </c>
      <c r="H809" s="26">
        <f t="shared" ref="H809" si="991">(F809-E809)*D809</f>
        <v>-8750</v>
      </c>
      <c r="I809" s="40">
        <v>0</v>
      </c>
      <c r="J809" s="46">
        <f t="shared" si="941"/>
        <v>-8750</v>
      </c>
    </row>
    <row r="810" spans="1:10">
      <c r="A810" s="51">
        <v>44532</v>
      </c>
      <c r="B810" s="50" t="s">
        <v>608</v>
      </c>
      <c r="C810" s="24" t="s">
        <v>16</v>
      </c>
      <c r="D810" s="52">
        <v>6750</v>
      </c>
      <c r="E810" s="24">
        <v>15.6</v>
      </c>
      <c r="F810" s="24">
        <v>16.6</v>
      </c>
      <c r="G810" s="24">
        <v>0</v>
      </c>
      <c r="H810" s="26">
        <f t="shared" ref="H810" si="992">(F810-E810)*D810</f>
        <v>6750.00000000001</v>
      </c>
      <c r="I810" s="40">
        <v>0</v>
      </c>
      <c r="J810" s="46">
        <f t="shared" si="941"/>
        <v>6750.00000000001</v>
      </c>
    </row>
    <row r="811" spans="1:10">
      <c r="A811" s="51">
        <v>44530</v>
      </c>
      <c r="B811" s="50" t="s">
        <v>614</v>
      </c>
      <c r="C811" s="24" t="s">
        <v>16</v>
      </c>
      <c r="D811" s="52">
        <v>3000</v>
      </c>
      <c r="E811" s="24">
        <v>25</v>
      </c>
      <c r="F811" s="24">
        <v>22</v>
      </c>
      <c r="G811" s="24">
        <v>0</v>
      </c>
      <c r="H811" s="26">
        <f t="shared" ref="H811" si="993">(F811-E811)*D811</f>
        <v>-9000</v>
      </c>
      <c r="I811" s="40">
        <v>0</v>
      </c>
      <c r="J811" s="46">
        <f t="shared" si="941"/>
        <v>-9000</v>
      </c>
    </row>
    <row r="812" spans="1:10">
      <c r="A812" s="51">
        <v>44526</v>
      </c>
      <c r="B812" s="50" t="s">
        <v>615</v>
      </c>
      <c r="C812" s="24" t="s">
        <v>16</v>
      </c>
      <c r="D812" s="52">
        <v>3000</v>
      </c>
      <c r="E812" s="24">
        <v>31</v>
      </c>
      <c r="F812" s="24">
        <v>35</v>
      </c>
      <c r="G812" s="24">
        <v>37.6</v>
      </c>
      <c r="H812" s="26">
        <f t="shared" ref="H812" si="994">(F812-E812)*D812</f>
        <v>12000</v>
      </c>
      <c r="I812" s="40">
        <f>(G812-F812)*D812</f>
        <v>7800</v>
      </c>
      <c r="J812" s="46">
        <f t="shared" si="941"/>
        <v>19800</v>
      </c>
    </row>
    <row r="813" spans="1:10">
      <c r="A813" s="51">
        <v>44526</v>
      </c>
      <c r="B813" s="57" t="s">
        <v>616</v>
      </c>
      <c r="C813" s="58" t="s">
        <v>16</v>
      </c>
      <c r="D813" s="59">
        <v>675</v>
      </c>
      <c r="E813" s="60">
        <v>26</v>
      </c>
      <c r="F813" s="60">
        <v>34</v>
      </c>
      <c r="G813" s="60">
        <v>0</v>
      </c>
      <c r="H813" s="26">
        <f t="shared" ref="H813" si="995">(F813-E813)*D813</f>
        <v>5400</v>
      </c>
      <c r="I813" s="40">
        <v>0</v>
      </c>
      <c r="J813" s="46">
        <f t="shared" si="941"/>
        <v>5400</v>
      </c>
    </row>
    <row r="814" spans="1:10">
      <c r="A814" s="51">
        <v>44525</v>
      </c>
      <c r="B814" s="50" t="s">
        <v>617</v>
      </c>
      <c r="C814" s="24" t="s">
        <v>16</v>
      </c>
      <c r="D814" s="52">
        <v>3100</v>
      </c>
      <c r="E814" s="24">
        <v>20</v>
      </c>
      <c r="F814" s="24">
        <v>20</v>
      </c>
      <c r="G814" s="24">
        <v>0</v>
      </c>
      <c r="H814" s="26">
        <f t="shared" ref="H814" si="996">(F814-E814)*D814</f>
        <v>0</v>
      </c>
      <c r="I814" s="40">
        <v>0</v>
      </c>
      <c r="J814" s="46">
        <f t="shared" si="941"/>
        <v>0</v>
      </c>
    </row>
    <row r="815" spans="1:10">
      <c r="A815" s="51">
        <v>44524</v>
      </c>
      <c r="B815" s="50" t="s">
        <v>590</v>
      </c>
      <c r="C815" s="24" t="s">
        <v>16</v>
      </c>
      <c r="D815" s="52">
        <v>3000</v>
      </c>
      <c r="E815" s="24">
        <v>25.15</v>
      </c>
      <c r="F815" s="24">
        <v>28.9</v>
      </c>
      <c r="G815" s="24">
        <v>32.9</v>
      </c>
      <c r="H815" s="26">
        <f t="shared" ref="H815" si="997">(F815-E815)*D815</f>
        <v>11250</v>
      </c>
      <c r="I815" s="40">
        <f>(G815-F815)*D815</f>
        <v>12000</v>
      </c>
      <c r="J815" s="46">
        <f t="shared" si="941"/>
        <v>23250</v>
      </c>
    </row>
    <row r="816" s="1" customFormat="1" spans="1:10">
      <c r="A816" s="54">
        <v>44523</v>
      </c>
      <c r="B816" s="30" t="s">
        <v>618</v>
      </c>
      <c r="C816" s="30" t="s">
        <v>16</v>
      </c>
      <c r="D816" s="49">
        <v>2500</v>
      </c>
      <c r="E816" s="33">
        <v>12.6</v>
      </c>
      <c r="F816" s="33">
        <v>15.6</v>
      </c>
      <c r="G816" s="33">
        <v>0</v>
      </c>
      <c r="H816" s="46">
        <f t="shared" ref="H816" si="998">(F816-E816)*D816</f>
        <v>7500</v>
      </c>
      <c r="I816" s="53">
        <v>0</v>
      </c>
      <c r="J816" s="46">
        <f t="shared" si="941"/>
        <v>7500</v>
      </c>
    </row>
    <row r="817" spans="1:10">
      <c r="A817" s="48">
        <v>44522</v>
      </c>
      <c r="B817" s="50" t="s">
        <v>619</v>
      </c>
      <c r="C817" s="24" t="s">
        <v>16</v>
      </c>
      <c r="D817" s="52">
        <v>2500</v>
      </c>
      <c r="E817" s="24">
        <v>6.6</v>
      </c>
      <c r="F817" s="24">
        <v>5.5</v>
      </c>
      <c r="G817" s="24">
        <v>0</v>
      </c>
      <c r="H817" s="26">
        <f t="shared" ref="H817" si="999">(F817-E817)*D817</f>
        <v>-2750</v>
      </c>
      <c r="I817" s="40">
        <v>0</v>
      </c>
      <c r="J817" s="46">
        <f t="shared" si="941"/>
        <v>-2750</v>
      </c>
    </row>
    <row r="818" spans="1:10">
      <c r="A818" s="48">
        <v>44522</v>
      </c>
      <c r="B818" s="50" t="s">
        <v>620</v>
      </c>
      <c r="C818" s="24" t="s">
        <v>16</v>
      </c>
      <c r="D818" s="52">
        <v>1886</v>
      </c>
      <c r="E818" s="24">
        <v>24</v>
      </c>
      <c r="F818" s="24">
        <v>20</v>
      </c>
      <c r="G818" s="24">
        <v>0</v>
      </c>
      <c r="H818" s="26">
        <f t="shared" ref="H818" si="1000">(F818-E818)*D818</f>
        <v>-7544</v>
      </c>
      <c r="I818" s="40">
        <v>0</v>
      </c>
      <c r="J818" s="46">
        <f t="shared" si="941"/>
        <v>-7544</v>
      </c>
    </row>
    <row r="819" spans="1:10">
      <c r="A819" s="51">
        <v>44518</v>
      </c>
      <c r="B819" s="50" t="s">
        <v>621</v>
      </c>
      <c r="C819" s="24" t="s">
        <v>16</v>
      </c>
      <c r="D819" s="52">
        <v>550</v>
      </c>
      <c r="E819" s="24">
        <v>85</v>
      </c>
      <c r="F819" s="24">
        <v>100</v>
      </c>
      <c r="G819" s="24">
        <v>122</v>
      </c>
      <c r="H819" s="26">
        <f t="shared" ref="H819" si="1001">(F819-E819)*D819</f>
        <v>8250</v>
      </c>
      <c r="I819" s="40">
        <f>(G819-F819)*D819</f>
        <v>12100</v>
      </c>
      <c r="J819" s="46">
        <f t="shared" si="941"/>
        <v>20350</v>
      </c>
    </row>
    <row r="820" spans="1:10">
      <c r="A820" s="51">
        <v>44518</v>
      </c>
      <c r="B820" s="50" t="s">
        <v>622</v>
      </c>
      <c r="C820" s="24" t="s">
        <v>16</v>
      </c>
      <c r="D820" s="52">
        <v>1300</v>
      </c>
      <c r="E820" s="24">
        <v>28</v>
      </c>
      <c r="F820" s="24">
        <v>22</v>
      </c>
      <c r="G820" s="24">
        <v>0</v>
      </c>
      <c r="H820" s="26">
        <f t="shared" ref="H820" si="1002">(F820-E820)*D820</f>
        <v>-7800</v>
      </c>
      <c r="I820" s="40">
        <v>0</v>
      </c>
      <c r="J820" s="46">
        <f t="shared" si="941"/>
        <v>-7800</v>
      </c>
    </row>
    <row r="821" spans="1:10">
      <c r="A821" s="51">
        <v>44517</v>
      </c>
      <c r="B821" s="50" t="s">
        <v>623</v>
      </c>
      <c r="C821" s="24" t="s">
        <v>16</v>
      </c>
      <c r="D821" s="52">
        <v>6750</v>
      </c>
      <c r="E821" s="24">
        <v>8.9</v>
      </c>
      <c r="F821" s="24">
        <v>7.15</v>
      </c>
      <c r="G821" s="24">
        <v>0</v>
      </c>
      <c r="H821" s="26">
        <f t="shared" ref="H821" si="1003">(F821-E821)*D821</f>
        <v>-11812.5</v>
      </c>
      <c r="I821" s="40">
        <v>0</v>
      </c>
      <c r="J821" s="46">
        <f t="shared" ref="J821:J884" si="1004">SUM(I821,H821)</f>
        <v>-11812.5</v>
      </c>
    </row>
    <row r="822" spans="1:10">
      <c r="A822" s="51">
        <v>44516</v>
      </c>
      <c r="B822" s="50" t="s">
        <v>624</v>
      </c>
      <c r="C822" s="24" t="s">
        <v>16</v>
      </c>
      <c r="D822" s="52">
        <v>1600</v>
      </c>
      <c r="E822" s="24">
        <v>0</v>
      </c>
      <c r="F822" s="24">
        <v>0</v>
      </c>
      <c r="G822" s="24">
        <v>0</v>
      </c>
      <c r="H822" s="26">
        <f t="shared" ref="H822" si="1005">(F822-E822)*D822</f>
        <v>0</v>
      </c>
      <c r="I822" s="40">
        <f>(G822-F822)*D822</f>
        <v>0</v>
      </c>
      <c r="J822" s="46">
        <f t="shared" si="1004"/>
        <v>0</v>
      </c>
    </row>
    <row r="823" spans="1:10">
      <c r="A823" s="51">
        <v>44515</v>
      </c>
      <c r="B823" s="50" t="s">
        <v>575</v>
      </c>
      <c r="C823" s="24" t="s">
        <v>16</v>
      </c>
      <c r="D823" s="52">
        <v>1625</v>
      </c>
      <c r="E823" s="24">
        <v>51.15</v>
      </c>
      <c r="F823" s="24">
        <v>60</v>
      </c>
      <c r="G823" s="24">
        <v>68</v>
      </c>
      <c r="H823" s="26">
        <f t="shared" ref="H823" si="1006">(F823-E823)*D823</f>
        <v>14381.25</v>
      </c>
      <c r="I823" s="40">
        <f>(G823-F823)*D823</f>
        <v>13000</v>
      </c>
      <c r="J823" s="46">
        <f t="shared" si="1004"/>
        <v>27381.25</v>
      </c>
    </row>
    <row r="824" spans="1:10">
      <c r="A824" s="51">
        <v>44515</v>
      </c>
      <c r="B824" s="50" t="s">
        <v>625</v>
      </c>
      <c r="C824" s="24" t="s">
        <v>16</v>
      </c>
      <c r="D824" s="52">
        <v>3000</v>
      </c>
      <c r="E824" s="24">
        <v>15.6</v>
      </c>
      <c r="F824" s="24">
        <v>15.6</v>
      </c>
      <c r="G824" s="24">
        <v>0</v>
      </c>
      <c r="H824" s="26">
        <f t="shared" ref="H824" si="1007">(F824-E824)*D824</f>
        <v>0</v>
      </c>
      <c r="I824" s="40">
        <v>0</v>
      </c>
      <c r="J824" s="46">
        <f t="shared" si="1004"/>
        <v>0</v>
      </c>
    </row>
    <row r="825" spans="1:10">
      <c r="A825" s="51">
        <v>44512</v>
      </c>
      <c r="B825" s="57" t="s">
        <v>626</v>
      </c>
      <c r="C825" s="58" t="s">
        <v>16</v>
      </c>
      <c r="D825" s="59">
        <v>675</v>
      </c>
      <c r="E825" s="60">
        <v>16.7</v>
      </c>
      <c r="F825" s="60">
        <v>23.9</v>
      </c>
      <c r="G825" s="60">
        <v>0</v>
      </c>
      <c r="H825" s="26">
        <f t="shared" ref="H825" si="1008">(F825-E825)*D825</f>
        <v>4860</v>
      </c>
      <c r="I825" s="40">
        <v>0</v>
      </c>
      <c r="J825" s="46">
        <f t="shared" si="1004"/>
        <v>4860</v>
      </c>
    </row>
    <row r="826" spans="1:10">
      <c r="A826" s="51">
        <v>44512</v>
      </c>
      <c r="B826" s="50" t="s">
        <v>627</v>
      </c>
      <c r="C826" s="33" t="s">
        <v>16</v>
      </c>
      <c r="D826" s="52">
        <v>1886</v>
      </c>
      <c r="E826" s="24">
        <v>33</v>
      </c>
      <c r="F826" s="24">
        <v>35</v>
      </c>
      <c r="G826" s="24">
        <v>0</v>
      </c>
      <c r="H826" s="26">
        <f t="shared" ref="H826" si="1009">(F826-E826)*D826</f>
        <v>3772</v>
      </c>
      <c r="I826" s="40">
        <v>0</v>
      </c>
      <c r="J826" s="46">
        <f t="shared" si="1004"/>
        <v>3772</v>
      </c>
    </row>
    <row r="827" spans="1:10">
      <c r="A827" s="51">
        <v>44511</v>
      </c>
      <c r="B827" s="50" t="s">
        <v>628</v>
      </c>
      <c r="C827" s="33" t="s">
        <v>16</v>
      </c>
      <c r="D827" s="52">
        <v>500</v>
      </c>
      <c r="E827" s="24">
        <v>76</v>
      </c>
      <c r="F827" s="24">
        <v>56</v>
      </c>
      <c r="G827" s="24">
        <v>0</v>
      </c>
      <c r="H827" s="26">
        <f t="shared" ref="H827" si="1010">(F827-E827)*D827</f>
        <v>-10000</v>
      </c>
      <c r="I827" s="40">
        <v>0</v>
      </c>
      <c r="J827" s="46">
        <f t="shared" si="1004"/>
        <v>-10000</v>
      </c>
    </row>
    <row r="828" spans="1:10">
      <c r="A828" s="51">
        <v>44510</v>
      </c>
      <c r="B828" s="50" t="s">
        <v>628</v>
      </c>
      <c r="C828" s="33" t="s">
        <v>16</v>
      </c>
      <c r="D828" s="52">
        <v>500</v>
      </c>
      <c r="E828" s="24">
        <v>70</v>
      </c>
      <c r="F828" s="24">
        <v>85</v>
      </c>
      <c r="G828" s="24">
        <v>0</v>
      </c>
      <c r="H828" s="26">
        <f t="shared" ref="H828" si="1011">(F828-E828)*D828</f>
        <v>7500</v>
      </c>
      <c r="I828" s="40">
        <v>0</v>
      </c>
      <c r="J828" s="46">
        <f t="shared" si="1004"/>
        <v>7500</v>
      </c>
    </row>
    <row r="829" spans="1:10">
      <c r="A829" s="51">
        <v>44510</v>
      </c>
      <c r="B829" s="50" t="s">
        <v>629</v>
      </c>
      <c r="C829" s="33" t="s">
        <v>16</v>
      </c>
      <c r="D829" s="52">
        <v>1250</v>
      </c>
      <c r="E829" s="24">
        <v>46</v>
      </c>
      <c r="F829" s="24">
        <v>39</v>
      </c>
      <c r="G829" s="24">
        <v>0</v>
      </c>
      <c r="H829" s="26">
        <f t="shared" ref="H829" si="1012">(F829-E829)*D829</f>
        <v>-8750</v>
      </c>
      <c r="I829" s="40">
        <v>0</v>
      </c>
      <c r="J829" s="46">
        <f t="shared" si="1004"/>
        <v>-8750</v>
      </c>
    </row>
    <row r="830" spans="1:10">
      <c r="A830" s="51">
        <v>44509</v>
      </c>
      <c r="B830" s="50" t="s">
        <v>630</v>
      </c>
      <c r="C830" s="24" t="s">
        <v>16</v>
      </c>
      <c r="D830" s="52">
        <v>10000</v>
      </c>
      <c r="E830" s="24">
        <v>6.9</v>
      </c>
      <c r="F830" s="24">
        <v>6</v>
      </c>
      <c r="G830" s="24">
        <v>0</v>
      </c>
      <c r="H830" s="26">
        <f t="shared" ref="H830" si="1013">(F830-E830)*D830</f>
        <v>-9000</v>
      </c>
      <c r="I830" s="40">
        <v>0</v>
      </c>
      <c r="J830" s="46">
        <f t="shared" si="1004"/>
        <v>-9000</v>
      </c>
    </row>
    <row r="831" spans="1:10">
      <c r="A831" s="51">
        <v>44508</v>
      </c>
      <c r="B831" s="50" t="s">
        <v>631</v>
      </c>
      <c r="C831" s="24" t="s">
        <v>16</v>
      </c>
      <c r="D831" s="52">
        <v>3000</v>
      </c>
      <c r="E831" s="24">
        <v>11.9</v>
      </c>
      <c r="F831" s="24">
        <v>15</v>
      </c>
      <c r="G831" s="24">
        <v>0</v>
      </c>
      <c r="H831" s="26">
        <f t="shared" ref="H831" si="1014">(F831-E831)*D831</f>
        <v>9300</v>
      </c>
      <c r="I831" s="40">
        <v>0</v>
      </c>
      <c r="J831" s="46">
        <f t="shared" si="1004"/>
        <v>9300</v>
      </c>
    </row>
    <row r="832" spans="1:10">
      <c r="A832" s="51">
        <v>44502</v>
      </c>
      <c r="B832" s="50" t="s">
        <v>632</v>
      </c>
      <c r="C832" s="24" t="s">
        <v>16</v>
      </c>
      <c r="D832" s="52">
        <v>1250</v>
      </c>
      <c r="E832" s="24">
        <v>45.15</v>
      </c>
      <c r="F832" s="24">
        <v>45.15</v>
      </c>
      <c r="G832" s="24">
        <v>0</v>
      </c>
      <c r="H832" s="26">
        <f t="shared" ref="H832" si="1015">(F832-E832)*D832</f>
        <v>0</v>
      </c>
      <c r="I832" s="40">
        <v>0</v>
      </c>
      <c r="J832" s="46">
        <f t="shared" si="1004"/>
        <v>0</v>
      </c>
    </row>
    <row r="833" spans="1:10">
      <c r="A833" s="51">
        <v>44498</v>
      </c>
      <c r="B833" s="57" t="s">
        <v>633</v>
      </c>
      <c r="C833" s="58" t="s">
        <v>16</v>
      </c>
      <c r="D833" s="59">
        <v>1625</v>
      </c>
      <c r="E833" s="60">
        <v>95</v>
      </c>
      <c r="F833" s="60">
        <v>111</v>
      </c>
      <c r="G833" s="60">
        <v>128</v>
      </c>
      <c r="H833" s="26">
        <f t="shared" ref="H833" si="1016">(F833-E833)*D833</f>
        <v>26000</v>
      </c>
      <c r="I833" s="40">
        <f>(G833-F833)*D833</f>
        <v>27625</v>
      </c>
      <c r="J833" s="46">
        <f t="shared" si="1004"/>
        <v>53625</v>
      </c>
    </row>
    <row r="834" spans="1:10">
      <c r="A834" s="51">
        <v>44496</v>
      </c>
      <c r="B834" s="50" t="s">
        <v>634</v>
      </c>
      <c r="C834" s="24" t="s">
        <v>16</v>
      </c>
      <c r="D834" s="52">
        <v>475</v>
      </c>
      <c r="E834" s="24">
        <v>53</v>
      </c>
      <c r="F834" s="24">
        <v>39</v>
      </c>
      <c r="G834" s="24">
        <v>0</v>
      </c>
      <c r="H834" s="26">
        <f t="shared" ref="H834" si="1017">(F834-E834)*D834</f>
        <v>-6650</v>
      </c>
      <c r="I834" s="40">
        <v>0</v>
      </c>
      <c r="J834" s="46">
        <f t="shared" si="1004"/>
        <v>-6650</v>
      </c>
    </row>
    <row r="835" spans="1:10">
      <c r="A835" s="51">
        <v>44495</v>
      </c>
      <c r="B835" s="50" t="s">
        <v>635</v>
      </c>
      <c r="C835" s="24" t="s">
        <v>16</v>
      </c>
      <c r="D835" s="52">
        <v>400</v>
      </c>
      <c r="E835" s="24">
        <v>53.6</v>
      </c>
      <c r="F835" s="24">
        <v>62</v>
      </c>
      <c r="G835" s="24">
        <v>0</v>
      </c>
      <c r="H835" s="26">
        <f t="shared" ref="H835" si="1018">(F835-E835)*D835</f>
        <v>3360</v>
      </c>
      <c r="I835" s="40">
        <v>0</v>
      </c>
      <c r="J835" s="46">
        <f t="shared" si="1004"/>
        <v>3360</v>
      </c>
    </row>
    <row r="836" spans="1:10">
      <c r="A836" s="51">
        <v>44495</v>
      </c>
      <c r="B836" s="57" t="s">
        <v>636</v>
      </c>
      <c r="C836" s="58" t="s">
        <v>16</v>
      </c>
      <c r="D836" s="59">
        <v>675</v>
      </c>
      <c r="E836" s="60">
        <v>6.9</v>
      </c>
      <c r="F836" s="60">
        <v>11</v>
      </c>
      <c r="G836" s="60">
        <v>0</v>
      </c>
      <c r="H836" s="26">
        <f t="shared" ref="H836" si="1019">(F836-E836)*D836</f>
        <v>2767.5</v>
      </c>
      <c r="I836" s="40">
        <v>0</v>
      </c>
      <c r="J836" s="46">
        <f t="shared" si="1004"/>
        <v>2767.5</v>
      </c>
    </row>
    <row r="837" spans="1:10">
      <c r="A837" s="51">
        <v>44494</v>
      </c>
      <c r="B837" s="57" t="s">
        <v>637</v>
      </c>
      <c r="C837" s="58" t="s">
        <v>16</v>
      </c>
      <c r="D837" s="59">
        <v>75</v>
      </c>
      <c r="E837" s="60">
        <v>85</v>
      </c>
      <c r="F837" s="60">
        <v>50</v>
      </c>
      <c r="G837" s="60">
        <v>0</v>
      </c>
      <c r="H837" s="26">
        <f t="shared" ref="H837" si="1020">(F837-E837)*D837</f>
        <v>-2625</v>
      </c>
      <c r="I837" s="40">
        <v>0</v>
      </c>
      <c r="J837" s="46">
        <f t="shared" si="1004"/>
        <v>-2625</v>
      </c>
    </row>
    <row r="838" spans="1:10">
      <c r="A838" s="51">
        <v>44494</v>
      </c>
      <c r="B838" s="57" t="s">
        <v>636</v>
      </c>
      <c r="C838" s="58" t="s">
        <v>16</v>
      </c>
      <c r="D838" s="59">
        <v>675</v>
      </c>
      <c r="E838" s="60">
        <v>6.9</v>
      </c>
      <c r="F838" s="60">
        <v>5</v>
      </c>
      <c r="G838" s="60">
        <v>0</v>
      </c>
      <c r="H838" s="26">
        <f t="shared" ref="H838" si="1021">(F838-E838)*D838</f>
        <v>-1282.5</v>
      </c>
      <c r="I838" s="40">
        <v>0</v>
      </c>
      <c r="J838" s="46">
        <f t="shared" si="1004"/>
        <v>-1282.5</v>
      </c>
    </row>
    <row r="839" spans="1:10">
      <c r="A839" s="51">
        <v>44491</v>
      </c>
      <c r="B839" s="50" t="s">
        <v>638</v>
      </c>
      <c r="C839" s="24" t="s">
        <v>16</v>
      </c>
      <c r="D839" s="52">
        <v>975</v>
      </c>
      <c r="E839" s="24">
        <v>26</v>
      </c>
      <c r="F839" s="24">
        <v>18</v>
      </c>
      <c r="G839" s="24">
        <v>0</v>
      </c>
      <c r="H839" s="26">
        <f t="shared" ref="H839" si="1022">(F839-E839)*D839</f>
        <v>-7800</v>
      </c>
      <c r="I839" s="40">
        <v>0</v>
      </c>
      <c r="J839" s="46">
        <f t="shared" si="1004"/>
        <v>-7800</v>
      </c>
    </row>
    <row r="840" spans="1:10">
      <c r="A840" s="51">
        <v>44490</v>
      </c>
      <c r="B840" s="57" t="s">
        <v>636</v>
      </c>
      <c r="C840" s="58" t="s">
        <v>16</v>
      </c>
      <c r="D840" s="59">
        <v>675</v>
      </c>
      <c r="E840" s="60">
        <v>25</v>
      </c>
      <c r="F840" s="60">
        <v>40</v>
      </c>
      <c r="G840" s="60">
        <v>0</v>
      </c>
      <c r="H840" s="26">
        <f t="shared" ref="H840" si="1023">(F840-E840)*D840</f>
        <v>10125</v>
      </c>
      <c r="I840" s="40">
        <v>0</v>
      </c>
      <c r="J840" s="46">
        <f t="shared" si="1004"/>
        <v>10125</v>
      </c>
    </row>
    <row r="841" spans="1:10">
      <c r="A841" s="51">
        <v>44489</v>
      </c>
      <c r="B841" s="57" t="s">
        <v>639</v>
      </c>
      <c r="C841" s="58" t="s">
        <v>16</v>
      </c>
      <c r="D841" s="59">
        <v>1886</v>
      </c>
      <c r="E841" s="60">
        <v>19</v>
      </c>
      <c r="F841" s="60">
        <v>23.9</v>
      </c>
      <c r="G841" s="60">
        <v>26.9</v>
      </c>
      <c r="H841" s="26">
        <f t="shared" ref="H841" si="1024">(F841-E841)*D841</f>
        <v>9241.4</v>
      </c>
      <c r="I841" s="40">
        <f>(G841-F841)*D841</f>
        <v>5658</v>
      </c>
      <c r="J841" s="46">
        <f t="shared" si="1004"/>
        <v>14899.4</v>
      </c>
    </row>
    <row r="842" spans="1:10">
      <c r="A842" s="51">
        <v>44488</v>
      </c>
      <c r="B842" s="57" t="s">
        <v>640</v>
      </c>
      <c r="C842" s="58" t="s">
        <v>16</v>
      </c>
      <c r="D842" s="59">
        <v>30</v>
      </c>
      <c r="E842" s="60">
        <v>920</v>
      </c>
      <c r="F842" s="60">
        <v>1126</v>
      </c>
      <c r="G842" s="60">
        <v>0</v>
      </c>
      <c r="H842" s="26">
        <f t="shared" ref="H842" si="1025">(F842-E842)*D842</f>
        <v>6180</v>
      </c>
      <c r="I842" s="40">
        <v>0</v>
      </c>
      <c r="J842" s="46">
        <f t="shared" si="1004"/>
        <v>6180</v>
      </c>
    </row>
    <row r="843" spans="1:10">
      <c r="A843" s="51">
        <v>44487</v>
      </c>
      <c r="B843" s="50" t="s">
        <v>537</v>
      </c>
      <c r="C843" s="24" t="s">
        <v>16</v>
      </c>
      <c r="D843" s="52">
        <v>6750</v>
      </c>
      <c r="E843" s="24">
        <v>16.85</v>
      </c>
      <c r="F843" s="24">
        <v>18.6</v>
      </c>
      <c r="G843" s="24">
        <v>20.6</v>
      </c>
      <c r="H843" s="26">
        <f t="shared" ref="H843" si="1026">(F843-E843)*D843</f>
        <v>11812.5</v>
      </c>
      <c r="I843" s="40">
        <f>(G843-F843)*D843</f>
        <v>13500</v>
      </c>
      <c r="J843" s="46">
        <f t="shared" si="1004"/>
        <v>25312.5</v>
      </c>
    </row>
    <row r="844" spans="1:10">
      <c r="A844" s="51">
        <v>44483</v>
      </c>
      <c r="B844" s="50" t="s">
        <v>641</v>
      </c>
      <c r="C844" s="24" t="s">
        <v>16</v>
      </c>
      <c r="D844" s="52">
        <v>1600</v>
      </c>
      <c r="E844" s="24">
        <v>42</v>
      </c>
      <c r="F844" s="24">
        <v>50</v>
      </c>
      <c r="G844" s="24">
        <v>60</v>
      </c>
      <c r="H844" s="26">
        <f t="shared" ref="H844" si="1027">(F844-E844)*D844</f>
        <v>12800</v>
      </c>
      <c r="I844" s="40">
        <f>(G844-F844)*D844</f>
        <v>16000</v>
      </c>
      <c r="J844" s="46">
        <f t="shared" si="1004"/>
        <v>28800</v>
      </c>
    </row>
    <row r="845" spans="1:10">
      <c r="A845" s="51">
        <v>44482</v>
      </c>
      <c r="B845" s="50" t="s">
        <v>642</v>
      </c>
      <c r="C845" s="24" t="s">
        <v>16</v>
      </c>
      <c r="D845" s="52">
        <v>1600</v>
      </c>
      <c r="E845" s="24">
        <v>33.6</v>
      </c>
      <c r="F845" s="24">
        <v>36.6</v>
      </c>
      <c r="G845" s="24">
        <v>39.65</v>
      </c>
      <c r="H845" s="26">
        <f t="shared" ref="H845" si="1028">(F845-E845)*D845</f>
        <v>4800</v>
      </c>
      <c r="I845" s="40">
        <f>(G845-F845)*D845</f>
        <v>4880</v>
      </c>
      <c r="J845" s="46">
        <f t="shared" si="1004"/>
        <v>9680</v>
      </c>
    </row>
    <row r="846" spans="1:10">
      <c r="A846" s="51">
        <v>44481</v>
      </c>
      <c r="B846" s="50" t="s">
        <v>643</v>
      </c>
      <c r="C846" s="24" t="s">
        <v>16</v>
      </c>
      <c r="D846" s="52">
        <v>6750</v>
      </c>
      <c r="E846" s="24">
        <v>9.15</v>
      </c>
      <c r="F846" s="24">
        <v>8</v>
      </c>
      <c r="G846" s="24">
        <v>0</v>
      </c>
      <c r="H846" s="26">
        <f t="shared" ref="H846" si="1029">(F846-E846)*D846</f>
        <v>-7762.5</v>
      </c>
      <c r="I846" s="40">
        <v>0</v>
      </c>
      <c r="J846" s="46">
        <f t="shared" si="1004"/>
        <v>-7762.5</v>
      </c>
    </row>
    <row r="847" spans="1:10">
      <c r="A847" s="51">
        <v>44481</v>
      </c>
      <c r="B847" s="50" t="s">
        <v>644</v>
      </c>
      <c r="C847" s="24" t="s">
        <v>16</v>
      </c>
      <c r="D847" s="52">
        <v>2300</v>
      </c>
      <c r="E847" s="24">
        <v>28</v>
      </c>
      <c r="F847" s="24">
        <v>25</v>
      </c>
      <c r="G847" s="24">
        <v>0</v>
      </c>
      <c r="H847" s="26">
        <f t="shared" ref="H847" si="1030">(F847-E847)*D847</f>
        <v>-6900</v>
      </c>
      <c r="I847" s="40">
        <v>0</v>
      </c>
      <c r="J847" s="46">
        <f t="shared" si="1004"/>
        <v>-6900</v>
      </c>
    </row>
    <row r="848" spans="1:10">
      <c r="A848" s="51">
        <v>44480</v>
      </c>
      <c r="B848" s="50" t="s">
        <v>645</v>
      </c>
      <c r="C848" s="24" t="s">
        <v>16</v>
      </c>
      <c r="D848" s="52">
        <v>1250</v>
      </c>
      <c r="E848" s="24">
        <v>53</v>
      </c>
      <c r="F848" s="24">
        <v>63</v>
      </c>
      <c r="G848" s="24">
        <v>0</v>
      </c>
      <c r="H848" s="26">
        <f t="shared" ref="H848" si="1031">(F848-E848)*D848</f>
        <v>12500</v>
      </c>
      <c r="I848" s="40">
        <v>0</v>
      </c>
      <c r="J848" s="46">
        <f t="shared" si="1004"/>
        <v>12500</v>
      </c>
    </row>
    <row r="849" spans="1:10">
      <c r="A849" s="51">
        <v>44477</v>
      </c>
      <c r="B849" s="50" t="s">
        <v>646</v>
      </c>
      <c r="C849" s="24" t="s">
        <v>16</v>
      </c>
      <c r="D849" s="52">
        <v>75</v>
      </c>
      <c r="E849" s="24">
        <v>568</v>
      </c>
      <c r="F849" s="24">
        <v>640</v>
      </c>
      <c r="G849" s="24">
        <v>0</v>
      </c>
      <c r="H849" s="26">
        <f t="shared" ref="H849" si="1032">(F849-E849)*D849</f>
        <v>5400</v>
      </c>
      <c r="I849" s="40">
        <v>0</v>
      </c>
      <c r="J849" s="46">
        <f t="shared" si="1004"/>
        <v>5400</v>
      </c>
    </row>
    <row r="850" spans="1:10">
      <c r="A850" s="51">
        <v>44476</v>
      </c>
      <c r="B850" s="50" t="s">
        <v>647</v>
      </c>
      <c r="C850" s="24" t="s">
        <v>16</v>
      </c>
      <c r="D850" s="52">
        <v>6000</v>
      </c>
      <c r="E850" s="24">
        <v>12.7</v>
      </c>
      <c r="F850" s="24">
        <v>14.7</v>
      </c>
      <c r="G850" s="24">
        <v>16.7</v>
      </c>
      <c r="H850" s="26">
        <f t="shared" ref="H850" si="1033">(F850-E850)*D850</f>
        <v>12000</v>
      </c>
      <c r="I850" s="40">
        <f>(G850-F850)*D850</f>
        <v>12000</v>
      </c>
      <c r="J850" s="46">
        <f t="shared" si="1004"/>
        <v>24000</v>
      </c>
    </row>
    <row r="851" spans="1:10">
      <c r="A851" s="51">
        <v>44475</v>
      </c>
      <c r="B851" s="50" t="s">
        <v>648</v>
      </c>
      <c r="C851" s="24" t="s">
        <v>16</v>
      </c>
      <c r="D851" s="52">
        <v>50</v>
      </c>
      <c r="E851" s="24">
        <v>900</v>
      </c>
      <c r="F851" s="24">
        <v>1100</v>
      </c>
      <c r="G851" s="24">
        <v>0</v>
      </c>
      <c r="H851" s="26">
        <f t="shared" ref="H851" si="1034">(F851-E851)*D851</f>
        <v>10000</v>
      </c>
      <c r="I851" s="40">
        <v>0</v>
      </c>
      <c r="J851" s="46">
        <f t="shared" si="1004"/>
        <v>10000</v>
      </c>
    </row>
    <row r="852" spans="1:10">
      <c r="A852" s="51">
        <v>44474</v>
      </c>
      <c r="B852" s="50" t="s">
        <v>649</v>
      </c>
      <c r="C852" s="24" t="s">
        <v>16</v>
      </c>
      <c r="D852" s="52">
        <v>2900</v>
      </c>
      <c r="E852" s="24">
        <v>14</v>
      </c>
      <c r="F852" s="24">
        <v>14.85</v>
      </c>
      <c r="G852" s="24">
        <v>0</v>
      </c>
      <c r="H852" s="26">
        <f t="shared" ref="H852" si="1035">(F852-E852)*D852</f>
        <v>2465</v>
      </c>
      <c r="I852" s="40">
        <v>0</v>
      </c>
      <c r="J852" s="46">
        <f t="shared" si="1004"/>
        <v>2465</v>
      </c>
    </row>
    <row r="853" spans="1:10">
      <c r="A853" s="51">
        <v>44474</v>
      </c>
      <c r="B853" s="50" t="s">
        <v>650</v>
      </c>
      <c r="C853" s="24" t="s">
        <v>16</v>
      </c>
      <c r="D853" s="52">
        <v>25</v>
      </c>
      <c r="E853" s="24">
        <v>1160</v>
      </c>
      <c r="F853" s="24">
        <v>1000</v>
      </c>
      <c r="G853" s="24">
        <v>0</v>
      </c>
      <c r="H853" s="26">
        <f t="shared" ref="H853" si="1036">(F853-E853)*D853</f>
        <v>-4000</v>
      </c>
      <c r="I853" s="40">
        <v>0</v>
      </c>
      <c r="J853" s="46">
        <f t="shared" si="1004"/>
        <v>-4000</v>
      </c>
    </row>
    <row r="854" spans="1:10">
      <c r="A854" s="51">
        <v>44470</v>
      </c>
      <c r="B854" s="50" t="s">
        <v>651</v>
      </c>
      <c r="C854" s="24" t="s">
        <v>16</v>
      </c>
      <c r="D854" s="52">
        <v>6000</v>
      </c>
      <c r="E854" s="24">
        <v>14</v>
      </c>
      <c r="F854" s="24">
        <v>16.2</v>
      </c>
      <c r="G854" s="24">
        <v>0</v>
      </c>
      <c r="H854" s="26">
        <f t="shared" ref="H854" si="1037">(F854-E854)*D854</f>
        <v>13200</v>
      </c>
      <c r="I854" s="40">
        <v>0</v>
      </c>
      <c r="J854" s="46">
        <f t="shared" si="1004"/>
        <v>13200</v>
      </c>
    </row>
    <row r="855" spans="1:10">
      <c r="A855" s="51">
        <v>44469</v>
      </c>
      <c r="B855" s="50" t="s">
        <v>652</v>
      </c>
      <c r="C855" s="24" t="s">
        <v>16</v>
      </c>
      <c r="D855" s="52">
        <v>1250</v>
      </c>
      <c r="E855" s="24">
        <v>56.6</v>
      </c>
      <c r="F855" s="24">
        <v>68</v>
      </c>
      <c r="G855" s="24">
        <v>68</v>
      </c>
      <c r="H855" s="26">
        <f t="shared" ref="H855" si="1038">(F855-E855)*D855</f>
        <v>14250</v>
      </c>
      <c r="I855" s="40">
        <f>(G855-F855)*D855</f>
        <v>0</v>
      </c>
      <c r="J855" s="46">
        <f t="shared" si="1004"/>
        <v>14250</v>
      </c>
    </row>
    <row r="856" spans="1:10">
      <c r="A856" s="51">
        <v>44468</v>
      </c>
      <c r="B856" s="50" t="s">
        <v>653</v>
      </c>
      <c r="C856" s="24" t="s">
        <v>16</v>
      </c>
      <c r="D856" s="52">
        <v>1250</v>
      </c>
      <c r="E856" s="24">
        <v>48.6</v>
      </c>
      <c r="F856" s="24">
        <v>58</v>
      </c>
      <c r="G856" s="24">
        <v>68</v>
      </c>
      <c r="H856" s="26">
        <f t="shared" ref="H856" si="1039">(F856-E856)*D856</f>
        <v>11750</v>
      </c>
      <c r="I856" s="40">
        <f>(G856-F856)*D856</f>
        <v>12500</v>
      </c>
      <c r="J856" s="46">
        <f t="shared" si="1004"/>
        <v>24250</v>
      </c>
    </row>
    <row r="857" spans="1:10">
      <c r="A857" s="51">
        <v>44467</v>
      </c>
      <c r="B857" s="50" t="s">
        <v>654</v>
      </c>
      <c r="C857" s="24" t="s">
        <v>16</v>
      </c>
      <c r="D857" s="52">
        <v>1250</v>
      </c>
      <c r="E857" s="24">
        <v>8</v>
      </c>
      <c r="F857" s="24">
        <v>6</v>
      </c>
      <c r="G857" s="24">
        <v>0</v>
      </c>
      <c r="H857" s="26">
        <f t="shared" ref="H857" si="1040">(F857-E857)*D857</f>
        <v>-2500</v>
      </c>
      <c r="I857" s="40">
        <v>0</v>
      </c>
      <c r="J857" s="46">
        <f t="shared" si="1004"/>
        <v>-2500</v>
      </c>
    </row>
    <row r="858" spans="1:10">
      <c r="A858" s="51">
        <v>44467</v>
      </c>
      <c r="B858" s="50" t="s">
        <v>655</v>
      </c>
      <c r="C858" s="24" t="s">
        <v>16</v>
      </c>
      <c r="D858" s="52">
        <v>2200</v>
      </c>
      <c r="E858" s="24">
        <v>25</v>
      </c>
      <c r="F858" s="24">
        <v>22</v>
      </c>
      <c r="G858" s="24">
        <v>0</v>
      </c>
      <c r="H858" s="26">
        <f t="shared" ref="H858" si="1041">(F858-E858)*D858</f>
        <v>-6600</v>
      </c>
      <c r="I858" s="40">
        <v>0</v>
      </c>
      <c r="J858" s="46">
        <f t="shared" si="1004"/>
        <v>-6600</v>
      </c>
    </row>
    <row r="859" spans="1:10">
      <c r="A859" s="51">
        <v>44466</v>
      </c>
      <c r="B859" s="50" t="s">
        <v>656</v>
      </c>
      <c r="C859" s="24" t="s">
        <v>16</v>
      </c>
      <c r="D859" s="52">
        <v>3900</v>
      </c>
      <c r="E859" s="24">
        <v>6.8</v>
      </c>
      <c r="F859" s="24">
        <v>11</v>
      </c>
      <c r="G859" s="24">
        <v>16.6</v>
      </c>
      <c r="H859" s="26">
        <f t="shared" ref="H859" si="1042">(F859-E859)*D859</f>
        <v>16380</v>
      </c>
      <c r="I859" s="40">
        <f>(G859-F859)*D859</f>
        <v>21840</v>
      </c>
      <c r="J859" s="46">
        <f t="shared" si="1004"/>
        <v>38220</v>
      </c>
    </row>
    <row r="860" spans="1:10">
      <c r="A860" s="51">
        <v>44463</v>
      </c>
      <c r="B860" s="50" t="s">
        <v>657</v>
      </c>
      <c r="C860" s="24" t="s">
        <v>16</v>
      </c>
      <c r="D860" s="52">
        <v>3300</v>
      </c>
      <c r="E860" s="24">
        <v>19.6</v>
      </c>
      <c r="F860" s="24">
        <v>16.6</v>
      </c>
      <c r="G860" s="24">
        <v>0</v>
      </c>
      <c r="H860" s="26">
        <f t="shared" ref="H860" si="1043">(F860-E860)*D860</f>
        <v>-9900</v>
      </c>
      <c r="I860" s="40">
        <v>0</v>
      </c>
      <c r="J860" s="46">
        <f t="shared" si="1004"/>
        <v>-9900</v>
      </c>
    </row>
    <row r="861" spans="1:10">
      <c r="A861" s="51">
        <v>44462</v>
      </c>
      <c r="B861" s="50" t="s">
        <v>658</v>
      </c>
      <c r="C861" s="24" t="s">
        <v>16</v>
      </c>
      <c r="D861" s="52">
        <v>1561</v>
      </c>
      <c r="E861" s="24">
        <v>28.6</v>
      </c>
      <c r="F861" s="24">
        <v>33</v>
      </c>
      <c r="G861" s="24">
        <v>0</v>
      </c>
      <c r="H861" s="26">
        <f t="shared" ref="H861" si="1044">(F861-E861)*D861</f>
        <v>6868.4</v>
      </c>
      <c r="I861" s="40">
        <v>0</v>
      </c>
      <c r="J861" s="46">
        <f t="shared" si="1004"/>
        <v>6868.4</v>
      </c>
    </row>
    <row r="862" spans="1:10">
      <c r="A862" s="51">
        <v>44462</v>
      </c>
      <c r="B862" s="50" t="s">
        <v>659</v>
      </c>
      <c r="C862" s="24" t="s">
        <v>16</v>
      </c>
      <c r="D862" s="52">
        <v>3300</v>
      </c>
      <c r="E862" s="24">
        <v>29</v>
      </c>
      <c r="F862" s="24">
        <v>33.6</v>
      </c>
      <c r="G862" s="24">
        <v>38.6</v>
      </c>
      <c r="H862" s="26">
        <f t="shared" ref="H862" si="1045">(F862-E862)*D862</f>
        <v>15180</v>
      </c>
      <c r="I862" s="40">
        <f>(G862-F862)*D862</f>
        <v>16500</v>
      </c>
      <c r="J862" s="46">
        <f t="shared" si="1004"/>
        <v>31680</v>
      </c>
    </row>
    <row r="863" spans="1:10">
      <c r="A863" s="51">
        <v>44461</v>
      </c>
      <c r="B863" s="50" t="s">
        <v>660</v>
      </c>
      <c r="C863" s="24" t="s">
        <v>16</v>
      </c>
      <c r="D863" s="52">
        <v>1000</v>
      </c>
      <c r="E863" s="24">
        <v>45</v>
      </c>
      <c r="F863" s="24">
        <v>36.6</v>
      </c>
      <c r="G863" s="24">
        <v>0</v>
      </c>
      <c r="H863" s="26">
        <f t="shared" ref="H863" si="1046">(F863-E863)*D863</f>
        <v>-8400</v>
      </c>
      <c r="I863" s="40">
        <v>0</v>
      </c>
      <c r="J863" s="46">
        <f t="shared" si="1004"/>
        <v>-8400</v>
      </c>
    </row>
    <row r="864" spans="1:10">
      <c r="A864" s="51">
        <v>44461</v>
      </c>
      <c r="B864" s="50" t="s">
        <v>100</v>
      </c>
      <c r="C864" s="24" t="s">
        <v>16</v>
      </c>
      <c r="D864" s="52">
        <v>3000</v>
      </c>
      <c r="E864" s="24">
        <v>41</v>
      </c>
      <c r="F864" s="24">
        <v>45</v>
      </c>
      <c r="G864" s="24">
        <v>50</v>
      </c>
      <c r="H864" s="26">
        <f t="shared" ref="H864" si="1047">(F864-E864)*D864</f>
        <v>12000</v>
      </c>
      <c r="I864" s="40">
        <f>(G864-F864)*D864</f>
        <v>15000</v>
      </c>
      <c r="J864" s="46">
        <f t="shared" si="1004"/>
        <v>27000</v>
      </c>
    </row>
    <row r="865" spans="1:10">
      <c r="A865" s="51">
        <v>44460</v>
      </c>
      <c r="B865" s="50" t="s">
        <v>661</v>
      </c>
      <c r="C865" s="24" t="s">
        <v>16</v>
      </c>
      <c r="D865" s="52">
        <v>22000</v>
      </c>
      <c r="E865" s="24">
        <v>3</v>
      </c>
      <c r="F865" s="24">
        <v>2.65</v>
      </c>
      <c r="G865" s="24">
        <v>0</v>
      </c>
      <c r="H865" s="26">
        <f t="shared" ref="H865" si="1048">(F865-E865)*D865</f>
        <v>-7700</v>
      </c>
      <c r="I865" s="40">
        <v>0</v>
      </c>
      <c r="J865" s="46">
        <f t="shared" si="1004"/>
        <v>-7700</v>
      </c>
    </row>
    <row r="866" spans="1:10">
      <c r="A866" s="51">
        <v>44459</v>
      </c>
      <c r="B866" s="50" t="s">
        <v>662</v>
      </c>
      <c r="C866" s="24" t="s">
        <v>16</v>
      </c>
      <c r="D866" s="52">
        <v>3900</v>
      </c>
      <c r="E866" s="24">
        <v>9.6</v>
      </c>
      <c r="F866" s="24">
        <v>12.6</v>
      </c>
      <c r="G866" s="24">
        <v>0</v>
      </c>
      <c r="H866" s="26">
        <f t="shared" ref="H866" si="1049">(F866-E866)*D866</f>
        <v>11700</v>
      </c>
      <c r="I866" s="40">
        <v>0</v>
      </c>
      <c r="J866" s="46">
        <f t="shared" si="1004"/>
        <v>11700</v>
      </c>
    </row>
    <row r="867" spans="1:10">
      <c r="A867" s="51">
        <v>44456</v>
      </c>
      <c r="B867" s="50" t="s">
        <v>346</v>
      </c>
      <c r="C867" s="24" t="s">
        <v>16</v>
      </c>
      <c r="D867" s="52">
        <v>500</v>
      </c>
      <c r="E867" s="24">
        <v>102</v>
      </c>
      <c r="F867" s="24">
        <v>120</v>
      </c>
      <c r="G867" s="24">
        <v>138</v>
      </c>
      <c r="H867" s="26">
        <f t="shared" ref="H867" si="1050">(F867-E867)*D867</f>
        <v>9000</v>
      </c>
      <c r="I867" s="40">
        <f>(G867-F867)*D867</f>
        <v>9000</v>
      </c>
      <c r="J867" s="46">
        <f t="shared" si="1004"/>
        <v>18000</v>
      </c>
    </row>
    <row r="868" spans="1:10">
      <c r="A868" s="51">
        <v>44455</v>
      </c>
      <c r="B868" s="50" t="s">
        <v>663</v>
      </c>
      <c r="C868" s="24" t="s">
        <v>16</v>
      </c>
      <c r="D868" s="52">
        <v>3200</v>
      </c>
      <c r="E868" s="24">
        <v>8.65</v>
      </c>
      <c r="F868" s="24">
        <v>8.65</v>
      </c>
      <c r="G868" s="24">
        <v>0</v>
      </c>
      <c r="H868" s="26">
        <f t="shared" ref="H868" si="1051">(F868-E868)*D868</f>
        <v>0</v>
      </c>
      <c r="I868" s="40">
        <v>0</v>
      </c>
      <c r="J868" s="46">
        <f t="shared" si="1004"/>
        <v>0</v>
      </c>
    </row>
    <row r="869" spans="1:10">
      <c r="A869" s="51">
        <v>44454</v>
      </c>
      <c r="B869" s="50" t="s">
        <v>664</v>
      </c>
      <c r="C869" s="24" t="s">
        <v>16</v>
      </c>
      <c r="D869" s="52">
        <v>3000</v>
      </c>
      <c r="E869" s="24">
        <v>28.6</v>
      </c>
      <c r="F869" s="24">
        <v>32</v>
      </c>
      <c r="G869" s="24">
        <v>35.6</v>
      </c>
      <c r="H869" s="26">
        <f t="shared" ref="H869" si="1052">(F869-E869)*D869</f>
        <v>10200</v>
      </c>
      <c r="I869" s="40">
        <f>(G869-F869)*D869</f>
        <v>10800</v>
      </c>
      <c r="J869" s="46">
        <f t="shared" si="1004"/>
        <v>21000</v>
      </c>
    </row>
    <row r="870" spans="1:10">
      <c r="A870" s="51">
        <v>44454</v>
      </c>
      <c r="B870" s="50" t="s">
        <v>653</v>
      </c>
      <c r="C870" s="24" t="s">
        <v>16</v>
      </c>
      <c r="D870" s="52">
        <v>1250</v>
      </c>
      <c r="E870" s="24">
        <v>32.6</v>
      </c>
      <c r="F870" s="24">
        <v>28.6</v>
      </c>
      <c r="G870" s="24">
        <v>0</v>
      </c>
      <c r="H870" s="26">
        <f t="shared" ref="H870" si="1053">(F870-E870)*D870</f>
        <v>-5000</v>
      </c>
      <c r="I870" s="40">
        <v>0</v>
      </c>
      <c r="J870" s="46">
        <f t="shared" si="1004"/>
        <v>-5000</v>
      </c>
    </row>
    <row r="871" spans="1:10">
      <c r="A871" s="51">
        <v>44453</v>
      </c>
      <c r="B871" s="50" t="s">
        <v>286</v>
      </c>
      <c r="C871" s="24" t="s">
        <v>16</v>
      </c>
      <c r="D871" s="52">
        <v>3000</v>
      </c>
      <c r="E871" s="24">
        <v>23.6</v>
      </c>
      <c r="F871" s="24">
        <v>26.6</v>
      </c>
      <c r="G871" s="24">
        <v>32.6</v>
      </c>
      <c r="H871" s="26">
        <f t="shared" ref="H871" si="1054">(F871-E871)*D871</f>
        <v>9000</v>
      </c>
      <c r="I871" s="40">
        <f>(G871-F871)*D871</f>
        <v>18000</v>
      </c>
      <c r="J871" s="46">
        <f t="shared" si="1004"/>
        <v>27000</v>
      </c>
    </row>
    <row r="872" spans="1:10">
      <c r="A872" s="51">
        <v>44452</v>
      </c>
      <c r="B872" s="50" t="s">
        <v>665</v>
      </c>
      <c r="C872" s="24" t="s">
        <v>16</v>
      </c>
      <c r="D872" s="52">
        <v>850</v>
      </c>
      <c r="E872" s="24">
        <v>33.15</v>
      </c>
      <c r="F872" s="24">
        <v>44.6</v>
      </c>
      <c r="G872" s="24">
        <v>0</v>
      </c>
      <c r="H872" s="26">
        <f t="shared" ref="H872" si="1055">(F872-E872)*D872</f>
        <v>9732.5</v>
      </c>
      <c r="I872" s="40">
        <v>0</v>
      </c>
      <c r="J872" s="46">
        <f t="shared" si="1004"/>
        <v>9732.5</v>
      </c>
    </row>
    <row r="873" spans="1:10">
      <c r="A873" s="51">
        <v>44448</v>
      </c>
      <c r="B873" s="50" t="s">
        <v>666</v>
      </c>
      <c r="C873" s="24" t="s">
        <v>16</v>
      </c>
      <c r="D873" s="52">
        <v>2800</v>
      </c>
      <c r="E873" s="24">
        <v>11</v>
      </c>
      <c r="F873" s="24">
        <v>12.75</v>
      </c>
      <c r="G873" s="24">
        <v>0</v>
      </c>
      <c r="H873" s="26">
        <f t="shared" ref="H873" si="1056">(F873-E873)*D873</f>
        <v>4900</v>
      </c>
      <c r="I873" s="40">
        <v>0</v>
      </c>
      <c r="J873" s="46">
        <f t="shared" si="1004"/>
        <v>4900</v>
      </c>
    </row>
    <row r="874" spans="1:10">
      <c r="A874" s="51">
        <v>44447</v>
      </c>
      <c r="B874" s="50" t="s">
        <v>667</v>
      </c>
      <c r="C874" s="24" t="s">
        <v>16</v>
      </c>
      <c r="D874" s="52">
        <v>975</v>
      </c>
      <c r="E874" s="24">
        <v>42</v>
      </c>
      <c r="F874" s="24">
        <v>50</v>
      </c>
      <c r="G874" s="24">
        <v>0</v>
      </c>
      <c r="H874" s="26">
        <f t="shared" ref="H874" si="1057">(F874-E874)*D874</f>
        <v>7800</v>
      </c>
      <c r="I874" s="40">
        <v>0</v>
      </c>
      <c r="J874" s="46">
        <f t="shared" si="1004"/>
        <v>7800</v>
      </c>
    </row>
    <row r="875" spans="1:10">
      <c r="A875" s="51">
        <v>44447</v>
      </c>
      <c r="B875" s="57" t="s">
        <v>668</v>
      </c>
      <c r="C875" s="58" t="s">
        <v>16</v>
      </c>
      <c r="D875" s="59">
        <v>75</v>
      </c>
      <c r="E875" s="60">
        <v>560</v>
      </c>
      <c r="F875" s="60">
        <v>420</v>
      </c>
      <c r="G875" s="60">
        <v>0</v>
      </c>
      <c r="H875" s="26">
        <f t="shared" ref="H875" si="1058">(F875-E875)*D875</f>
        <v>-10500</v>
      </c>
      <c r="I875" s="40">
        <v>0</v>
      </c>
      <c r="J875" s="46">
        <f t="shared" si="1004"/>
        <v>-10500</v>
      </c>
    </row>
    <row r="876" spans="1:10">
      <c r="A876" s="51">
        <v>44447</v>
      </c>
      <c r="B876" s="57" t="s">
        <v>669</v>
      </c>
      <c r="C876" s="58" t="s">
        <v>16</v>
      </c>
      <c r="D876" s="59">
        <v>1851</v>
      </c>
      <c r="E876" s="60">
        <v>25.15</v>
      </c>
      <c r="F876" s="60">
        <v>25.15</v>
      </c>
      <c r="G876" s="60">
        <v>0</v>
      </c>
      <c r="H876" s="26">
        <f t="shared" ref="H876" si="1059">(F876-E876)*D876</f>
        <v>0</v>
      </c>
      <c r="I876" s="40">
        <v>0</v>
      </c>
      <c r="J876" s="46">
        <f t="shared" si="1004"/>
        <v>0</v>
      </c>
    </row>
    <row r="877" spans="1:10">
      <c r="A877" s="51">
        <v>44446</v>
      </c>
      <c r="B877" s="50" t="s">
        <v>670</v>
      </c>
      <c r="C877" s="24" t="s">
        <v>16</v>
      </c>
      <c r="D877" s="52">
        <v>975</v>
      </c>
      <c r="E877" s="24">
        <v>40</v>
      </c>
      <c r="F877" s="24">
        <v>50</v>
      </c>
      <c r="G877" s="24">
        <v>0</v>
      </c>
      <c r="H877" s="26">
        <f t="shared" ref="H877" si="1060">(F877-E877)*D877</f>
        <v>9750</v>
      </c>
      <c r="I877" s="40">
        <v>0</v>
      </c>
      <c r="J877" s="46">
        <f t="shared" si="1004"/>
        <v>9750</v>
      </c>
    </row>
    <row r="878" spans="1:10">
      <c r="A878" s="51">
        <v>44442</v>
      </c>
      <c r="B878" s="50" t="s">
        <v>671</v>
      </c>
      <c r="C878" s="24" t="s">
        <v>16</v>
      </c>
      <c r="D878" s="52">
        <v>1250</v>
      </c>
      <c r="E878" s="24">
        <v>32.6</v>
      </c>
      <c r="F878" s="24">
        <v>40</v>
      </c>
      <c r="G878" s="24">
        <v>0</v>
      </c>
      <c r="H878" s="26">
        <f t="shared" ref="H878" si="1061">(F878-E878)*D878</f>
        <v>9250</v>
      </c>
      <c r="I878" s="40">
        <v>0</v>
      </c>
      <c r="J878" s="46">
        <f t="shared" si="1004"/>
        <v>9250</v>
      </c>
    </row>
    <row r="879" spans="1:10">
      <c r="A879" s="51">
        <v>44441</v>
      </c>
      <c r="B879" s="57" t="s">
        <v>672</v>
      </c>
      <c r="C879" s="58" t="s">
        <v>16</v>
      </c>
      <c r="D879" s="59">
        <v>75</v>
      </c>
      <c r="E879" s="60">
        <v>380</v>
      </c>
      <c r="F879" s="60">
        <v>480</v>
      </c>
      <c r="G879" s="60">
        <v>0</v>
      </c>
      <c r="H879" s="26">
        <f t="shared" ref="H879" si="1062">(F879-E879)*D879</f>
        <v>7500</v>
      </c>
      <c r="I879" s="40">
        <v>0</v>
      </c>
      <c r="J879" s="46">
        <f t="shared" si="1004"/>
        <v>7500</v>
      </c>
    </row>
    <row r="880" spans="1:10">
      <c r="A880" s="51">
        <v>44440</v>
      </c>
      <c r="B880" s="57" t="s">
        <v>673</v>
      </c>
      <c r="C880" s="58" t="s">
        <v>16</v>
      </c>
      <c r="D880" s="59">
        <v>1851</v>
      </c>
      <c r="E880" s="60">
        <v>33.6</v>
      </c>
      <c r="F880" s="60">
        <v>33.6</v>
      </c>
      <c r="G880" s="60">
        <v>0</v>
      </c>
      <c r="H880" s="26">
        <f t="shared" ref="H880" si="1063">(F880-E880)*D880</f>
        <v>0</v>
      </c>
      <c r="I880" s="40">
        <v>0</v>
      </c>
      <c r="J880" s="46">
        <f t="shared" si="1004"/>
        <v>0</v>
      </c>
    </row>
    <row r="881" spans="1:10">
      <c r="A881" s="51">
        <v>44439</v>
      </c>
      <c r="B881" s="57" t="s">
        <v>674</v>
      </c>
      <c r="C881" s="58" t="s">
        <v>16</v>
      </c>
      <c r="D881" s="59">
        <v>1851</v>
      </c>
      <c r="E881" s="60">
        <v>33.6</v>
      </c>
      <c r="F881" s="60">
        <v>38</v>
      </c>
      <c r="G881" s="60">
        <v>44</v>
      </c>
      <c r="H881" s="26">
        <f t="shared" ref="H881" si="1064">(F881-E881)*D881</f>
        <v>8144.4</v>
      </c>
      <c r="I881" s="40">
        <f>(G881-F881)*D881</f>
        <v>11106</v>
      </c>
      <c r="J881" s="46">
        <f t="shared" si="1004"/>
        <v>19250.4</v>
      </c>
    </row>
    <row r="882" spans="1:10">
      <c r="A882" s="51">
        <v>44438</v>
      </c>
      <c r="B882" s="57" t="s">
        <v>675</v>
      </c>
      <c r="C882" s="58" t="s">
        <v>16</v>
      </c>
      <c r="D882" s="59">
        <v>3100</v>
      </c>
      <c r="E882" s="60">
        <v>14</v>
      </c>
      <c r="F882" s="60">
        <v>14</v>
      </c>
      <c r="G882" s="60">
        <v>0</v>
      </c>
      <c r="H882" s="26">
        <f t="shared" ref="H882" si="1065">(F882-E882)*D882</f>
        <v>0</v>
      </c>
      <c r="I882" s="40">
        <v>0</v>
      </c>
      <c r="J882" s="46">
        <f t="shared" si="1004"/>
        <v>0</v>
      </c>
    </row>
    <row r="883" spans="1:10">
      <c r="A883" s="51">
        <v>44438</v>
      </c>
      <c r="B883" s="57" t="s">
        <v>676</v>
      </c>
      <c r="C883" s="58" t="s">
        <v>16</v>
      </c>
      <c r="D883" s="59">
        <v>725</v>
      </c>
      <c r="E883" s="60">
        <v>48</v>
      </c>
      <c r="F883" s="60">
        <v>60</v>
      </c>
      <c r="G883" s="60">
        <v>0</v>
      </c>
      <c r="H883" s="26">
        <f t="shared" ref="H883" si="1066">(F883-E883)*D883</f>
        <v>8700</v>
      </c>
      <c r="I883" s="40">
        <v>0</v>
      </c>
      <c r="J883" s="46">
        <f t="shared" si="1004"/>
        <v>8700</v>
      </c>
    </row>
    <row r="884" ht="13.5" customHeight="1" spans="1:10">
      <c r="A884" s="51">
        <v>44435</v>
      </c>
      <c r="B884" s="50" t="s">
        <v>677</v>
      </c>
      <c r="C884" s="24" t="s">
        <v>16</v>
      </c>
      <c r="D884" s="52">
        <v>675</v>
      </c>
      <c r="E884" s="24">
        <v>32.6</v>
      </c>
      <c r="F884" s="24">
        <v>38.6</v>
      </c>
      <c r="G884" s="24">
        <v>0</v>
      </c>
      <c r="H884" s="26">
        <f t="shared" ref="H884" si="1067">(F884-E884)*D884</f>
        <v>4050</v>
      </c>
      <c r="I884" s="40">
        <v>0</v>
      </c>
      <c r="J884" s="46">
        <f t="shared" si="1004"/>
        <v>4050</v>
      </c>
    </row>
    <row r="885" customFormat="1" spans="1:10">
      <c r="A885" s="54">
        <v>44434</v>
      </c>
      <c r="B885" s="57" t="s">
        <v>678</v>
      </c>
      <c r="C885" s="57" t="s">
        <v>16</v>
      </c>
      <c r="D885" s="61">
        <v>1000</v>
      </c>
      <c r="E885" s="62">
        <v>80</v>
      </c>
      <c r="F885" s="62">
        <v>72.6</v>
      </c>
      <c r="G885" s="62">
        <v>0</v>
      </c>
      <c r="H885" s="46">
        <f t="shared" ref="H885" si="1068">(F885-E885)*D885</f>
        <v>-7400.00000000001</v>
      </c>
      <c r="I885" s="40">
        <v>0</v>
      </c>
      <c r="J885" s="46">
        <f t="shared" ref="J885:J948" si="1069">SUM(I885,H885)</f>
        <v>-7400.00000000001</v>
      </c>
    </row>
    <row r="886" customFormat="1" spans="1:10">
      <c r="A886" s="54">
        <v>44433</v>
      </c>
      <c r="B886" s="57" t="s">
        <v>679</v>
      </c>
      <c r="C886" s="57" t="s">
        <v>16</v>
      </c>
      <c r="D886" s="61">
        <v>1600</v>
      </c>
      <c r="E886" s="62">
        <v>26</v>
      </c>
      <c r="F886" s="62">
        <v>26</v>
      </c>
      <c r="G886" s="62">
        <v>0</v>
      </c>
      <c r="H886" s="46">
        <f t="shared" ref="H886" si="1070">(F886-E886)*D886</f>
        <v>0</v>
      </c>
      <c r="I886" s="40">
        <v>0</v>
      </c>
      <c r="J886" s="46">
        <f t="shared" si="1069"/>
        <v>0</v>
      </c>
    </row>
    <row r="887" spans="1:10">
      <c r="A887" s="51">
        <v>44432</v>
      </c>
      <c r="B887" s="50" t="s">
        <v>680</v>
      </c>
      <c r="C887" s="24" t="s">
        <v>16</v>
      </c>
      <c r="D887" s="52">
        <v>2200</v>
      </c>
      <c r="E887" s="24">
        <v>17.6</v>
      </c>
      <c r="F887" s="24">
        <v>19.6</v>
      </c>
      <c r="G887" s="24">
        <v>0</v>
      </c>
      <c r="H887" s="26">
        <f t="shared" ref="H887" si="1071">(F887-E887)*D887</f>
        <v>4400</v>
      </c>
      <c r="I887" s="40">
        <v>0</v>
      </c>
      <c r="J887" s="46">
        <f t="shared" si="1069"/>
        <v>4400</v>
      </c>
    </row>
    <row r="888" spans="1:10">
      <c r="A888" s="51">
        <v>44432</v>
      </c>
      <c r="B888" s="57" t="s">
        <v>681</v>
      </c>
      <c r="C888" s="58" t="s">
        <v>16</v>
      </c>
      <c r="D888" s="59">
        <v>2300</v>
      </c>
      <c r="E888" s="60">
        <v>9.65</v>
      </c>
      <c r="F888" s="60">
        <v>6.65</v>
      </c>
      <c r="G888" s="60">
        <v>0</v>
      </c>
      <c r="H888" s="26">
        <f t="shared" ref="H888" si="1072">(F888-E888)*D888</f>
        <v>-6900</v>
      </c>
      <c r="I888" s="40">
        <v>0</v>
      </c>
      <c r="J888" s="46">
        <f t="shared" si="1069"/>
        <v>-6900</v>
      </c>
    </row>
    <row r="889" spans="1:10">
      <c r="A889" s="51">
        <v>44431</v>
      </c>
      <c r="B889" s="57" t="s">
        <v>682</v>
      </c>
      <c r="C889" s="58" t="s">
        <v>16</v>
      </c>
      <c r="D889" s="59">
        <v>200</v>
      </c>
      <c r="E889" s="60">
        <v>50.6</v>
      </c>
      <c r="F889" s="60">
        <v>18</v>
      </c>
      <c r="G889" s="60">
        <v>0</v>
      </c>
      <c r="H889" s="26">
        <f t="shared" ref="H889" si="1073">(F889-E889)*D889</f>
        <v>-6520</v>
      </c>
      <c r="I889" s="40">
        <v>0</v>
      </c>
      <c r="J889" s="46">
        <f t="shared" si="1069"/>
        <v>-6520</v>
      </c>
    </row>
    <row r="890" ht="13.5" customHeight="1" spans="1:10">
      <c r="A890" s="51">
        <v>44431</v>
      </c>
      <c r="B890" s="50" t="s">
        <v>683</v>
      </c>
      <c r="C890" s="24" t="s">
        <v>16</v>
      </c>
      <c r="D890" s="52">
        <v>9500</v>
      </c>
      <c r="E890" s="24">
        <v>6</v>
      </c>
      <c r="F890" s="24">
        <v>7</v>
      </c>
      <c r="G890" s="24">
        <v>7.9</v>
      </c>
      <c r="H890" s="26">
        <f t="shared" ref="H890" si="1074">(F890-E890)*D890</f>
        <v>9500</v>
      </c>
      <c r="I890" s="40">
        <f>(G890-F890)*D890</f>
        <v>8550</v>
      </c>
      <c r="J890" s="46">
        <f t="shared" si="1069"/>
        <v>18050</v>
      </c>
    </row>
    <row r="891" spans="1:10">
      <c r="A891" s="51">
        <v>44428</v>
      </c>
      <c r="B891" s="57" t="s">
        <v>684</v>
      </c>
      <c r="C891" s="58" t="s">
        <v>16</v>
      </c>
      <c r="D891" s="59">
        <v>1000</v>
      </c>
      <c r="E891" s="60">
        <v>33.6</v>
      </c>
      <c r="F891" s="60">
        <v>26</v>
      </c>
      <c r="G891" s="60">
        <v>0</v>
      </c>
      <c r="H891" s="26">
        <f t="shared" ref="H891" si="1075">(F891-E891)*D891</f>
        <v>-7600</v>
      </c>
      <c r="I891" s="40">
        <v>0</v>
      </c>
      <c r="J891" s="46">
        <f t="shared" si="1069"/>
        <v>-7600</v>
      </c>
    </row>
    <row r="892" spans="1:10">
      <c r="A892" s="51">
        <v>44428</v>
      </c>
      <c r="B892" s="57" t="s">
        <v>685</v>
      </c>
      <c r="C892" s="58" t="s">
        <v>16</v>
      </c>
      <c r="D892" s="59">
        <v>125</v>
      </c>
      <c r="E892" s="60">
        <v>65</v>
      </c>
      <c r="F892" s="60">
        <v>38</v>
      </c>
      <c r="G892" s="60">
        <v>0</v>
      </c>
      <c r="H892" s="26">
        <f t="shared" ref="H892" si="1076">(F892-E892)*D892</f>
        <v>-3375</v>
      </c>
      <c r="I892" s="40">
        <v>0</v>
      </c>
      <c r="J892" s="46">
        <f t="shared" si="1069"/>
        <v>-3375</v>
      </c>
    </row>
    <row r="893" spans="1:10">
      <c r="A893" s="51">
        <v>44426</v>
      </c>
      <c r="B893" s="57" t="s">
        <v>686</v>
      </c>
      <c r="C893" s="58" t="s">
        <v>16</v>
      </c>
      <c r="D893" s="59">
        <v>2800</v>
      </c>
      <c r="E893" s="60">
        <v>4</v>
      </c>
      <c r="F893" s="60">
        <v>3</v>
      </c>
      <c r="G893" s="60">
        <v>0</v>
      </c>
      <c r="H893" s="26">
        <f t="shared" ref="H893" si="1077">(F893-E893)*D893</f>
        <v>-2800</v>
      </c>
      <c r="I893" s="40">
        <v>0</v>
      </c>
      <c r="J893" s="46">
        <f t="shared" si="1069"/>
        <v>-2800</v>
      </c>
    </row>
    <row r="894" spans="1:10">
      <c r="A894" s="51">
        <v>44426</v>
      </c>
      <c r="B894" s="57" t="s">
        <v>687</v>
      </c>
      <c r="C894" s="58" t="s">
        <v>16</v>
      </c>
      <c r="D894" s="59">
        <v>1600</v>
      </c>
      <c r="E894" s="60">
        <v>9</v>
      </c>
      <c r="F894" s="60">
        <v>6.2</v>
      </c>
      <c r="G894" s="60">
        <v>0</v>
      </c>
      <c r="H894" s="26">
        <f t="shared" ref="H894" si="1078">(F894-E894)*D894</f>
        <v>-4480</v>
      </c>
      <c r="I894" s="40">
        <v>0</v>
      </c>
      <c r="J894" s="46">
        <f t="shared" si="1069"/>
        <v>-4480</v>
      </c>
    </row>
    <row r="895" spans="1:10">
      <c r="A895" s="51">
        <v>44426</v>
      </c>
      <c r="B895" s="57" t="s">
        <v>688</v>
      </c>
      <c r="C895" s="58" t="s">
        <v>16</v>
      </c>
      <c r="D895" s="59">
        <v>325</v>
      </c>
      <c r="E895" s="60">
        <v>76.6</v>
      </c>
      <c r="F895" s="60">
        <v>76.6</v>
      </c>
      <c r="G895" s="60">
        <v>0</v>
      </c>
      <c r="H895" s="26">
        <f t="shared" ref="H895" si="1079">(F895-E895)*D895</f>
        <v>0</v>
      </c>
      <c r="I895" s="40">
        <v>0</v>
      </c>
      <c r="J895" s="46">
        <f t="shared" si="1069"/>
        <v>0</v>
      </c>
    </row>
    <row r="896" spans="1:10">
      <c r="A896" s="51">
        <v>44425</v>
      </c>
      <c r="B896" s="50" t="s">
        <v>689</v>
      </c>
      <c r="C896" s="24" t="s">
        <v>16</v>
      </c>
      <c r="D896" s="52">
        <v>675</v>
      </c>
      <c r="E896" s="24">
        <v>26.6</v>
      </c>
      <c r="F896" s="24">
        <v>26.6</v>
      </c>
      <c r="G896" s="24">
        <v>0</v>
      </c>
      <c r="H896" s="26">
        <f t="shared" ref="H896" si="1080">(F896-E896)*D896</f>
        <v>0</v>
      </c>
      <c r="I896" s="40">
        <v>0</v>
      </c>
      <c r="J896" s="46">
        <f t="shared" si="1069"/>
        <v>0</v>
      </c>
    </row>
    <row r="897" spans="1:10">
      <c r="A897" s="51">
        <v>44425</v>
      </c>
      <c r="B897" s="57" t="s">
        <v>690</v>
      </c>
      <c r="C897" s="58" t="s">
        <v>16</v>
      </c>
      <c r="D897" s="59">
        <v>3100</v>
      </c>
      <c r="E897" s="60">
        <v>18</v>
      </c>
      <c r="F897" s="60">
        <v>22.6</v>
      </c>
      <c r="G897" s="60">
        <v>26.6</v>
      </c>
      <c r="H897" s="26">
        <f t="shared" ref="H897" si="1081">(F897-E897)*D897</f>
        <v>14260</v>
      </c>
      <c r="I897" s="40">
        <f>(G897-F897)*D897</f>
        <v>12400</v>
      </c>
      <c r="J897" s="46">
        <f t="shared" si="1069"/>
        <v>26660</v>
      </c>
    </row>
    <row r="898" spans="1:10">
      <c r="A898" s="51">
        <v>44425</v>
      </c>
      <c r="B898" s="57" t="s">
        <v>690</v>
      </c>
      <c r="C898" s="58" t="s">
        <v>16</v>
      </c>
      <c r="D898" s="59">
        <v>3100</v>
      </c>
      <c r="E898" s="60">
        <v>13.6</v>
      </c>
      <c r="F898" s="60">
        <v>16.6</v>
      </c>
      <c r="G898" s="60">
        <v>18.6</v>
      </c>
      <c r="H898" s="26">
        <f t="shared" ref="H898" si="1082">(F898-E898)*D898</f>
        <v>9300.00000000001</v>
      </c>
      <c r="I898" s="40">
        <f>(G898-F898)*D898</f>
        <v>6200</v>
      </c>
      <c r="J898" s="46">
        <f t="shared" si="1069"/>
        <v>15500</v>
      </c>
    </row>
    <row r="899" spans="1:10">
      <c r="A899" s="51">
        <v>44425</v>
      </c>
      <c r="B899" s="57" t="s">
        <v>691</v>
      </c>
      <c r="C899" s="58" t="s">
        <v>16</v>
      </c>
      <c r="D899" s="59">
        <v>6000</v>
      </c>
      <c r="E899" s="60">
        <v>8.6</v>
      </c>
      <c r="F899" s="60">
        <v>6.9</v>
      </c>
      <c r="G899" s="60">
        <v>0</v>
      </c>
      <c r="H899" s="26">
        <f t="shared" ref="H899" si="1083">(F899-E899)*D899</f>
        <v>-10200</v>
      </c>
      <c r="I899" s="40">
        <v>0</v>
      </c>
      <c r="J899" s="46">
        <f t="shared" si="1069"/>
        <v>-10200</v>
      </c>
    </row>
    <row r="900" spans="1:10">
      <c r="A900" s="51">
        <v>44424</v>
      </c>
      <c r="B900" s="57" t="s">
        <v>692</v>
      </c>
      <c r="C900" s="58" t="s">
        <v>16</v>
      </c>
      <c r="D900" s="59">
        <v>1851</v>
      </c>
      <c r="E900" s="60">
        <v>18.5</v>
      </c>
      <c r="F900" s="60">
        <v>14.6</v>
      </c>
      <c r="G900" s="60">
        <v>0</v>
      </c>
      <c r="H900" s="26">
        <f t="shared" ref="H900" si="1084">(F900-E900)*D900</f>
        <v>-7218.9</v>
      </c>
      <c r="I900" s="40">
        <v>0</v>
      </c>
      <c r="J900" s="46">
        <f t="shared" si="1069"/>
        <v>-7218.9</v>
      </c>
    </row>
    <row r="901" spans="1:10">
      <c r="A901" s="51">
        <v>44424</v>
      </c>
      <c r="B901" s="57" t="s">
        <v>693</v>
      </c>
      <c r="C901" s="58" t="s">
        <v>16</v>
      </c>
      <c r="D901" s="59">
        <v>6000</v>
      </c>
      <c r="E901" s="60">
        <v>9.6</v>
      </c>
      <c r="F901" s="60">
        <v>12</v>
      </c>
      <c r="G901" s="60">
        <v>12</v>
      </c>
      <c r="H901" s="26">
        <f t="shared" ref="H901" si="1085">(F901-E901)*D901</f>
        <v>14400</v>
      </c>
      <c r="I901" s="40">
        <f>(G901-F901)*D901</f>
        <v>0</v>
      </c>
      <c r="J901" s="46">
        <f t="shared" si="1069"/>
        <v>14400</v>
      </c>
    </row>
    <row r="902" spans="1:10">
      <c r="A902" s="51">
        <v>44421</v>
      </c>
      <c r="B902" s="57" t="s">
        <v>694</v>
      </c>
      <c r="C902" s="58" t="s">
        <v>16</v>
      </c>
      <c r="D902" s="59">
        <v>325</v>
      </c>
      <c r="E902" s="60">
        <v>65</v>
      </c>
      <c r="F902" s="60">
        <v>50</v>
      </c>
      <c r="G902" s="60">
        <v>0</v>
      </c>
      <c r="H902" s="26">
        <f t="shared" ref="H902" si="1086">(F902-E902)*D902</f>
        <v>-4875</v>
      </c>
      <c r="I902" s="40">
        <v>0</v>
      </c>
      <c r="J902" s="46">
        <f t="shared" si="1069"/>
        <v>-4875</v>
      </c>
    </row>
    <row r="903" spans="1:10">
      <c r="A903" s="51">
        <v>44421</v>
      </c>
      <c r="B903" s="57" t="s">
        <v>695</v>
      </c>
      <c r="C903" s="58" t="s">
        <v>16</v>
      </c>
      <c r="D903" s="59">
        <v>550</v>
      </c>
      <c r="E903" s="60">
        <v>46</v>
      </c>
      <c r="F903" s="60">
        <v>46</v>
      </c>
      <c r="G903" s="60">
        <v>0</v>
      </c>
      <c r="H903" s="26">
        <f t="shared" ref="H903" si="1087">(F903-E903)*D903</f>
        <v>0</v>
      </c>
      <c r="I903" s="40">
        <v>0</v>
      </c>
      <c r="J903" s="46">
        <f t="shared" si="1069"/>
        <v>0</v>
      </c>
    </row>
    <row r="904" spans="1:10">
      <c r="A904" s="51">
        <v>44421</v>
      </c>
      <c r="B904" s="57" t="s">
        <v>696</v>
      </c>
      <c r="C904" s="58" t="s">
        <v>16</v>
      </c>
      <c r="D904" s="59">
        <v>1851</v>
      </c>
      <c r="E904" s="60">
        <v>20</v>
      </c>
      <c r="F904" s="60">
        <v>20</v>
      </c>
      <c r="G904" s="60">
        <v>0</v>
      </c>
      <c r="H904" s="26">
        <f t="shared" ref="H904" si="1088">(F904-E904)*D904</f>
        <v>0</v>
      </c>
      <c r="I904" s="40">
        <v>0</v>
      </c>
      <c r="J904" s="46">
        <f t="shared" si="1069"/>
        <v>0</v>
      </c>
    </row>
    <row r="905" spans="1:10">
      <c r="A905" s="51">
        <v>44420</v>
      </c>
      <c r="B905" s="57" t="s">
        <v>697</v>
      </c>
      <c r="C905" s="58" t="s">
        <v>16</v>
      </c>
      <c r="D905" s="59">
        <v>1500</v>
      </c>
      <c r="E905" s="60">
        <v>32</v>
      </c>
      <c r="F905" s="60">
        <v>26.6</v>
      </c>
      <c r="G905" s="60">
        <v>0</v>
      </c>
      <c r="H905" s="26">
        <f t="shared" ref="H905" si="1089">(F905-E905)*D905</f>
        <v>-8100</v>
      </c>
      <c r="I905" s="40">
        <v>0</v>
      </c>
      <c r="J905" s="46">
        <f t="shared" si="1069"/>
        <v>-8100</v>
      </c>
    </row>
    <row r="906" spans="1:10">
      <c r="A906" s="51">
        <v>44419</v>
      </c>
      <c r="B906" s="57" t="s">
        <v>698</v>
      </c>
      <c r="C906" s="58" t="s">
        <v>16</v>
      </c>
      <c r="D906" s="59">
        <v>1851</v>
      </c>
      <c r="E906" s="60">
        <v>6.2</v>
      </c>
      <c r="F906" s="60">
        <v>6.2</v>
      </c>
      <c r="G906" s="60">
        <v>0</v>
      </c>
      <c r="H906" s="26">
        <f t="shared" ref="H906" si="1090">(F906-E906)*D906</f>
        <v>0</v>
      </c>
      <c r="I906" s="40">
        <v>0</v>
      </c>
      <c r="J906" s="46">
        <f t="shared" si="1069"/>
        <v>0</v>
      </c>
    </row>
    <row r="907" spans="1:10">
      <c r="A907" s="51">
        <v>44418</v>
      </c>
      <c r="B907" s="57" t="s">
        <v>696</v>
      </c>
      <c r="C907" s="58" t="s">
        <v>16</v>
      </c>
      <c r="D907" s="59">
        <v>1851</v>
      </c>
      <c r="E907" s="60">
        <v>13.65</v>
      </c>
      <c r="F907" s="60">
        <v>18.6</v>
      </c>
      <c r="G907" s="60">
        <v>0</v>
      </c>
      <c r="H907" s="26">
        <f t="shared" ref="H907" si="1091">(F907-E907)*D907</f>
        <v>9162.45</v>
      </c>
      <c r="I907" s="40">
        <v>0</v>
      </c>
      <c r="J907" s="46">
        <f t="shared" si="1069"/>
        <v>9162.45</v>
      </c>
    </row>
    <row r="908" spans="1:10">
      <c r="A908" s="51">
        <v>44417</v>
      </c>
      <c r="B908" s="57" t="s">
        <v>699</v>
      </c>
      <c r="C908" s="58" t="s">
        <v>16</v>
      </c>
      <c r="D908" s="59">
        <v>3800</v>
      </c>
      <c r="E908" s="60">
        <v>9</v>
      </c>
      <c r="F908" s="60">
        <v>11</v>
      </c>
      <c r="G908" s="60">
        <v>0</v>
      </c>
      <c r="H908" s="26">
        <f t="shared" ref="H908" si="1092">(F908-E908)*D908</f>
        <v>7600</v>
      </c>
      <c r="I908" s="40">
        <v>0</v>
      </c>
      <c r="J908" s="46">
        <f t="shared" si="1069"/>
        <v>7600</v>
      </c>
    </row>
    <row r="909" spans="1:10">
      <c r="A909" s="51">
        <v>44417</v>
      </c>
      <c r="B909" s="57" t="s">
        <v>700</v>
      </c>
      <c r="C909" s="58" t="s">
        <v>16</v>
      </c>
      <c r="D909" s="59">
        <v>1000</v>
      </c>
      <c r="E909" s="60">
        <v>68</v>
      </c>
      <c r="F909" s="60">
        <v>58.6</v>
      </c>
      <c r="G909" s="60">
        <v>0</v>
      </c>
      <c r="H909" s="26">
        <f t="shared" ref="H909" si="1093">(F909-E909)*D909</f>
        <v>-9400</v>
      </c>
      <c r="I909" s="40">
        <v>0</v>
      </c>
      <c r="J909" s="46">
        <f t="shared" si="1069"/>
        <v>-9400</v>
      </c>
    </row>
    <row r="910" spans="1:10">
      <c r="A910" s="51">
        <v>44417</v>
      </c>
      <c r="B910" s="57" t="s">
        <v>701</v>
      </c>
      <c r="C910" s="58" t="s">
        <v>16</v>
      </c>
      <c r="D910" s="59">
        <v>6000</v>
      </c>
      <c r="E910" s="60">
        <v>8.35</v>
      </c>
      <c r="F910" s="60">
        <v>9.35</v>
      </c>
      <c r="G910" s="60">
        <v>0</v>
      </c>
      <c r="H910" s="26">
        <f t="shared" ref="H910" si="1094">(F910-E910)*D910</f>
        <v>6000</v>
      </c>
      <c r="I910" s="40">
        <v>0</v>
      </c>
      <c r="J910" s="46">
        <f t="shared" si="1069"/>
        <v>6000</v>
      </c>
    </row>
    <row r="911" spans="1:10">
      <c r="A911" s="51">
        <v>44414</v>
      </c>
      <c r="B911" s="57" t="s">
        <v>702</v>
      </c>
      <c r="C911" s="58" t="s">
        <v>16</v>
      </c>
      <c r="D911" s="59">
        <v>6000</v>
      </c>
      <c r="E911" s="60">
        <v>6</v>
      </c>
      <c r="F911" s="60">
        <v>7</v>
      </c>
      <c r="G911" s="60">
        <v>0</v>
      </c>
      <c r="H911" s="26">
        <f t="shared" ref="H911" si="1095">(F911-E911)*D911</f>
        <v>6000</v>
      </c>
      <c r="I911" s="40">
        <v>0</v>
      </c>
      <c r="J911" s="46">
        <f t="shared" si="1069"/>
        <v>6000</v>
      </c>
    </row>
    <row r="912" spans="1:10">
      <c r="A912" s="51">
        <v>44413</v>
      </c>
      <c r="B912" s="50" t="s">
        <v>703</v>
      </c>
      <c r="C912" s="24" t="s">
        <v>16</v>
      </c>
      <c r="D912" s="52">
        <v>150</v>
      </c>
      <c r="E912" s="24">
        <v>215.6</v>
      </c>
      <c r="F912" s="24">
        <v>272.6</v>
      </c>
      <c r="G912" s="24">
        <v>0</v>
      </c>
      <c r="H912" s="26">
        <f t="shared" ref="H912" si="1096">(F912-E912)*D912</f>
        <v>8550</v>
      </c>
      <c r="I912" s="40">
        <v>0</v>
      </c>
      <c r="J912" s="46">
        <f t="shared" si="1069"/>
        <v>8550</v>
      </c>
    </row>
    <row r="913" ht="13.5" customHeight="1" spans="1:10">
      <c r="A913" s="51">
        <v>44412</v>
      </c>
      <c r="B913" s="50" t="s">
        <v>704</v>
      </c>
      <c r="C913" s="24" t="s">
        <v>16</v>
      </c>
      <c r="D913" s="52">
        <v>9500</v>
      </c>
      <c r="E913" s="24">
        <v>6.5</v>
      </c>
      <c r="F913" s="24">
        <v>5.6</v>
      </c>
      <c r="G913" s="24">
        <v>0</v>
      </c>
      <c r="H913" s="26">
        <f t="shared" ref="H913" si="1097">(F913-E913)*D913</f>
        <v>-8550</v>
      </c>
      <c r="I913" s="40">
        <v>0</v>
      </c>
      <c r="J913" s="46">
        <f t="shared" si="1069"/>
        <v>-8550</v>
      </c>
    </row>
    <row r="914" spans="1:10">
      <c r="A914" s="51">
        <v>44412</v>
      </c>
      <c r="B914" s="50" t="s">
        <v>705</v>
      </c>
      <c r="C914" s="24" t="s">
        <v>16</v>
      </c>
      <c r="D914" s="52">
        <v>275</v>
      </c>
      <c r="E914" s="24">
        <v>146.6</v>
      </c>
      <c r="F914" s="24">
        <v>146.6</v>
      </c>
      <c r="G914" s="24">
        <v>0</v>
      </c>
      <c r="H914" s="26">
        <f t="shared" ref="H914" si="1098">(F914-E914)*D914</f>
        <v>0</v>
      </c>
      <c r="I914" s="40">
        <v>0</v>
      </c>
      <c r="J914" s="46">
        <f t="shared" si="1069"/>
        <v>0</v>
      </c>
    </row>
    <row r="915" spans="1:10">
      <c r="A915" s="51">
        <v>44411</v>
      </c>
      <c r="B915" s="50" t="s">
        <v>706</v>
      </c>
      <c r="C915" s="24" t="s">
        <v>16</v>
      </c>
      <c r="D915" s="52">
        <v>1400</v>
      </c>
      <c r="E915" s="24">
        <v>23.6</v>
      </c>
      <c r="F915" s="24">
        <v>18</v>
      </c>
      <c r="G915" s="24">
        <v>0</v>
      </c>
      <c r="H915" s="26">
        <f t="shared" ref="H915" si="1099">(F915-E915)*D915</f>
        <v>-7840</v>
      </c>
      <c r="I915" s="40">
        <v>0</v>
      </c>
      <c r="J915" s="46">
        <f t="shared" si="1069"/>
        <v>-7840</v>
      </c>
    </row>
    <row r="916" spans="1:10">
      <c r="A916" s="51">
        <v>44411</v>
      </c>
      <c r="B916" s="58" t="s">
        <v>707</v>
      </c>
      <c r="C916" s="58" t="s">
        <v>16</v>
      </c>
      <c r="D916" s="59">
        <v>500</v>
      </c>
      <c r="E916" s="60">
        <v>101</v>
      </c>
      <c r="F916" s="60">
        <v>85.6</v>
      </c>
      <c r="G916" s="60">
        <v>0</v>
      </c>
      <c r="H916" s="26">
        <f t="shared" ref="H916" si="1100">(F916-E916)*D916</f>
        <v>-7700</v>
      </c>
      <c r="I916" s="40">
        <v>0</v>
      </c>
      <c r="J916" s="46">
        <f t="shared" si="1069"/>
        <v>-7700</v>
      </c>
    </row>
    <row r="917" spans="1:10">
      <c r="A917" s="51">
        <v>44410</v>
      </c>
      <c r="B917" s="50" t="s">
        <v>708</v>
      </c>
      <c r="C917" s="24" t="s">
        <v>16</v>
      </c>
      <c r="D917" s="52">
        <v>850</v>
      </c>
      <c r="E917" s="24">
        <v>41</v>
      </c>
      <c r="F917" s="24">
        <v>35</v>
      </c>
      <c r="G917" s="24">
        <v>0</v>
      </c>
      <c r="H917" s="26">
        <f t="shared" ref="H917" si="1101">(F917-E917)*D917</f>
        <v>-5100</v>
      </c>
      <c r="I917" s="40">
        <v>0</v>
      </c>
      <c r="J917" s="46">
        <f t="shared" si="1069"/>
        <v>-5100</v>
      </c>
    </row>
    <row r="918" spans="1:10">
      <c r="A918" s="51">
        <v>44406</v>
      </c>
      <c r="B918" s="50" t="s">
        <v>407</v>
      </c>
      <c r="C918" s="24" t="s">
        <v>16</v>
      </c>
      <c r="D918" s="52">
        <v>150</v>
      </c>
      <c r="E918" s="24">
        <v>201</v>
      </c>
      <c r="F918" s="24">
        <v>259.6</v>
      </c>
      <c r="G918" s="24">
        <v>0</v>
      </c>
      <c r="H918" s="26">
        <f t="shared" ref="H918" si="1102">(F918-E918)*D918</f>
        <v>8790</v>
      </c>
      <c r="I918" s="40">
        <v>0</v>
      </c>
      <c r="J918" s="46">
        <f t="shared" si="1069"/>
        <v>8790</v>
      </c>
    </row>
    <row r="919" spans="1:10">
      <c r="A919" s="51">
        <v>44405</v>
      </c>
      <c r="B919" s="58" t="s">
        <v>709</v>
      </c>
      <c r="C919" s="58" t="s">
        <v>16</v>
      </c>
      <c r="D919" s="59">
        <v>6000</v>
      </c>
      <c r="E919" s="60">
        <v>11.6</v>
      </c>
      <c r="F919" s="60">
        <v>13</v>
      </c>
      <c r="G919" s="60">
        <v>10</v>
      </c>
      <c r="H919" s="26">
        <f t="shared" ref="H919" si="1103">(F919-E919)*D919</f>
        <v>8400</v>
      </c>
      <c r="I919" s="40">
        <f>(G919-F919)*D919</f>
        <v>-18000</v>
      </c>
      <c r="J919" s="46">
        <f t="shared" si="1069"/>
        <v>-9600</v>
      </c>
    </row>
    <row r="920" spans="1:10">
      <c r="A920" s="51">
        <v>44404</v>
      </c>
      <c r="B920" s="50" t="s">
        <v>710</v>
      </c>
      <c r="C920" s="24" t="s">
        <v>16</v>
      </c>
      <c r="D920" s="52">
        <v>125</v>
      </c>
      <c r="E920" s="24">
        <v>226.6</v>
      </c>
      <c r="F920" s="24">
        <v>260</v>
      </c>
      <c r="G920" s="24">
        <v>310</v>
      </c>
      <c r="H920" s="26">
        <f t="shared" ref="H920" si="1104">(F920-E920)*D920</f>
        <v>4175</v>
      </c>
      <c r="I920" s="40">
        <f>(G920-F920)*D920</f>
        <v>6250</v>
      </c>
      <c r="J920" s="46">
        <f t="shared" si="1069"/>
        <v>10425</v>
      </c>
    </row>
    <row r="921" spans="1:10">
      <c r="A921" s="51">
        <v>44404</v>
      </c>
      <c r="B921" s="58" t="s">
        <v>711</v>
      </c>
      <c r="C921" s="58" t="s">
        <v>16</v>
      </c>
      <c r="D921" s="59">
        <v>6000</v>
      </c>
      <c r="E921" s="60">
        <v>6.8</v>
      </c>
      <c r="F921" s="60">
        <v>8</v>
      </c>
      <c r="G921" s="60">
        <v>10</v>
      </c>
      <c r="H921" s="26">
        <f t="shared" ref="H921" si="1105">(F921-E921)*D921</f>
        <v>7200</v>
      </c>
      <c r="I921" s="40">
        <f>(G921-F921)*D921</f>
        <v>12000</v>
      </c>
      <c r="J921" s="46">
        <f t="shared" si="1069"/>
        <v>19200</v>
      </c>
    </row>
    <row r="922" spans="1:10">
      <c r="A922" s="51">
        <v>44403</v>
      </c>
      <c r="B922" s="58" t="s">
        <v>712</v>
      </c>
      <c r="C922" s="58" t="s">
        <v>16</v>
      </c>
      <c r="D922" s="59">
        <v>1600</v>
      </c>
      <c r="E922" s="60">
        <v>5.5</v>
      </c>
      <c r="F922" s="60">
        <v>2.3</v>
      </c>
      <c r="G922" s="60">
        <v>0</v>
      </c>
      <c r="H922" s="26">
        <f t="shared" ref="H922" si="1106">(F922-E922)*D922</f>
        <v>-5120</v>
      </c>
      <c r="I922" s="40">
        <v>0</v>
      </c>
      <c r="J922" s="46">
        <f t="shared" si="1069"/>
        <v>-5120</v>
      </c>
    </row>
    <row r="923" spans="1:10">
      <c r="A923" s="51">
        <v>44400</v>
      </c>
      <c r="B923" s="58" t="s">
        <v>713</v>
      </c>
      <c r="C923" s="58" t="s">
        <v>16</v>
      </c>
      <c r="D923" s="59">
        <v>1851</v>
      </c>
      <c r="E923" s="60">
        <v>8.6</v>
      </c>
      <c r="F923" s="60">
        <v>13.6</v>
      </c>
      <c r="G923" s="60">
        <v>0</v>
      </c>
      <c r="H923" s="26">
        <f t="shared" ref="H923" si="1107">(F923-E923)*D923</f>
        <v>9255</v>
      </c>
      <c r="I923" s="40">
        <v>0</v>
      </c>
      <c r="J923" s="46">
        <f t="shared" si="1069"/>
        <v>9255</v>
      </c>
    </row>
    <row r="924" spans="1:10">
      <c r="A924" s="51">
        <v>44399</v>
      </c>
      <c r="B924" s="50" t="s">
        <v>714</v>
      </c>
      <c r="C924" s="24" t="s">
        <v>16</v>
      </c>
      <c r="D924" s="52">
        <v>3800</v>
      </c>
      <c r="E924" s="24">
        <v>3.9</v>
      </c>
      <c r="F924" s="24">
        <v>3.9</v>
      </c>
      <c r="G924" s="24">
        <v>0</v>
      </c>
      <c r="H924" s="26">
        <f t="shared" ref="H924" si="1108">(F924-E924)*D924</f>
        <v>0</v>
      </c>
      <c r="I924" s="40">
        <v>0</v>
      </c>
      <c r="J924" s="46">
        <f t="shared" si="1069"/>
        <v>0</v>
      </c>
    </row>
    <row r="925" spans="1:10">
      <c r="A925" s="51">
        <v>44399</v>
      </c>
      <c r="B925" s="50" t="s">
        <v>715</v>
      </c>
      <c r="C925" s="24" t="s">
        <v>16</v>
      </c>
      <c r="D925" s="52">
        <v>6000</v>
      </c>
      <c r="E925" s="24">
        <v>3.8</v>
      </c>
      <c r="F925" s="24">
        <v>5.6</v>
      </c>
      <c r="G925" s="24">
        <v>8.6</v>
      </c>
      <c r="H925" s="26">
        <f t="shared" ref="H925" si="1109">(F925-E925)*D925</f>
        <v>10800</v>
      </c>
      <c r="I925" s="40">
        <f>(G925-F925)*D925</f>
        <v>18000</v>
      </c>
      <c r="J925" s="46">
        <f t="shared" si="1069"/>
        <v>28800</v>
      </c>
    </row>
    <row r="926" spans="1:10">
      <c r="A926" s="51">
        <v>44399</v>
      </c>
      <c r="B926" s="50" t="s">
        <v>716</v>
      </c>
      <c r="C926" s="24" t="s">
        <v>16</v>
      </c>
      <c r="D926" s="52">
        <v>3300</v>
      </c>
      <c r="E926" s="24">
        <v>9</v>
      </c>
      <c r="F926" s="24">
        <v>9</v>
      </c>
      <c r="G926" s="24">
        <v>0</v>
      </c>
      <c r="H926" s="26">
        <f t="shared" ref="H926" si="1110">(F926-E926)*D926</f>
        <v>0</v>
      </c>
      <c r="I926" s="40">
        <v>0</v>
      </c>
      <c r="J926" s="46">
        <f t="shared" si="1069"/>
        <v>0</v>
      </c>
    </row>
    <row r="927" spans="1:10">
      <c r="A927" s="51">
        <v>44397</v>
      </c>
      <c r="B927" s="50" t="s">
        <v>717</v>
      </c>
      <c r="C927" s="24" t="s">
        <v>16</v>
      </c>
      <c r="D927" s="52">
        <v>250</v>
      </c>
      <c r="E927" s="24">
        <v>68</v>
      </c>
      <c r="F927" s="24">
        <v>90</v>
      </c>
      <c r="G927" s="24">
        <v>0</v>
      </c>
      <c r="H927" s="26">
        <f t="shared" ref="H927" si="1111">(F927-E927)*D927</f>
        <v>5500</v>
      </c>
      <c r="I927" s="40">
        <v>0</v>
      </c>
      <c r="J927" s="46">
        <f t="shared" si="1069"/>
        <v>5500</v>
      </c>
    </row>
    <row r="928" spans="1:10">
      <c r="A928" s="51">
        <v>44396</v>
      </c>
      <c r="B928" s="50" t="s">
        <v>718</v>
      </c>
      <c r="C928" s="24" t="s">
        <v>16</v>
      </c>
      <c r="D928" s="52">
        <v>400</v>
      </c>
      <c r="E928" s="24">
        <v>105</v>
      </c>
      <c r="F928" s="24">
        <v>80</v>
      </c>
      <c r="G928" s="24">
        <v>0</v>
      </c>
      <c r="H928" s="26">
        <f t="shared" ref="H928" si="1112">(F928-E928)*D928</f>
        <v>-10000</v>
      </c>
      <c r="I928" s="40">
        <v>0</v>
      </c>
      <c r="J928" s="46">
        <f t="shared" si="1069"/>
        <v>-10000</v>
      </c>
    </row>
    <row r="929" spans="1:10">
      <c r="A929" s="51">
        <v>44392</v>
      </c>
      <c r="B929" s="50" t="s">
        <v>719</v>
      </c>
      <c r="C929" s="24" t="s">
        <v>16</v>
      </c>
      <c r="D929" s="52">
        <v>575</v>
      </c>
      <c r="E929" s="24">
        <v>30</v>
      </c>
      <c r="F929" s="24">
        <v>40</v>
      </c>
      <c r="G929" s="24">
        <v>0</v>
      </c>
      <c r="H929" s="26">
        <f t="shared" ref="H929" si="1113">(F929-E929)*D929</f>
        <v>5750</v>
      </c>
      <c r="I929" s="40">
        <v>0</v>
      </c>
      <c r="J929" s="46">
        <f t="shared" si="1069"/>
        <v>5750</v>
      </c>
    </row>
    <row r="930" spans="1:10">
      <c r="A930" s="51">
        <v>44390</v>
      </c>
      <c r="B930" s="50" t="s">
        <v>720</v>
      </c>
      <c r="C930" s="24" t="s">
        <v>16</v>
      </c>
      <c r="D930" s="52">
        <v>3900</v>
      </c>
      <c r="E930" s="24">
        <v>6</v>
      </c>
      <c r="F930" s="24">
        <v>6</v>
      </c>
      <c r="G930" s="24">
        <v>0</v>
      </c>
      <c r="H930" s="26">
        <f t="shared" ref="H930" si="1114">(F930-E930)*D930</f>
        <v>0</v>
      </c>
      <c r="I930" s="40">
        <v>0</v>
      </c>
      <c r="J930" s="46">
        <f t="shared" si="1069"/>
        <v>0</v>
      </c>
    </row>
    <row r="931" spans="1:10">
      <c r="A931" s="51">
        <v>44389</v>
      </c>
      <c r="B931" s="50" t="s">
        <v>721</v>
      </c>
      <c r="C931" s="24" t="s">
        <v>16</v>
      </c>
      <c r="D931" s="52">
        <v>1000</v>
      </c>
      <c r="E931" s="24">
        <v>30.2</v>
      </c>
      <c r="F931" s="24">
        <v>38</v>
      </c>
      <c r="G931" s="24">
        <v>0</v>
      </c>
      <c r="H931" s="26">
        <f t="shared" ref="H931" si="1115">(F931-E931)*D931</f>
        <v>7800</v>
      </c>
      <c r="I931" s="40">
        <v>0</v>
      </c>
      <c r="J931" s="46">
        <f t="shared" si="1069"/>
        <v>7800</v>
      </c>
    </row>
    <row r="932" spans="1:10">
      <c r="A932" s="51">
        <v>44389</v>
      </c>
      <c r="B932" s="50" t="s">
        <v>722</v>
      </c>
      <c r="C932" s="24" t="s">
        <v>16</v>
      </c>
      <c r="D932" s="52">
        <v>10000</v>
      </c>
      <c r="E932" s="24">
        <v>6</v>
      </c>
      <c r="F932" s="24">
        <v>7</v>
      </c>
      <c r="G932" s="24">
        <v>0</v>
      </c>
      <c r="H932" s="26">
        <f t="shared" ref="H932" si="1116">(F932-E932)*D932</f>
        <v>10000</v>
      </c>
      <c r="I932" s="40">
        <v>0</v>
      </c>
      <c r="J932" s="46">
        <f t="shared" si="1069"/>
        <v>10000</v>
      </c>
    </row>
    <row r="933" spans="1:10">
      <c r="A933" s="51">
        <v>44385</v>
      </c>
      <c r="B933" s="50" t="s">
        <v>723</v>
      </c>
      <c r="C933" s="24" t="s">
        <v>16</v>
      </c>
      <c r="D933" s="52">
        <v>3800</v>
      </c>
      <c r="E933" s="24">
        <v>9.5</v>
      </c>
      <c r="F933" s="24">
        <v>8</v>
      </c>
      <c r="G933" s="24">
        <v>0</v>
      </c>
      <c r="H933" s="26">
        <f t="shared" ref="H933:H934" si="1117">(F933-E933)*D933</f>
        <v>-5700</v>
      </c>
      <c r="I933" s="40">
        <v>0</v>
      </c>
      <c r="J933" s="46">
        <f t="shared" si="1069"/>
        <v>-5700</v>
      </c>
    </row>
    <row r="934" spans="1:10">
      <c r="A934" s="51">
        <v>44385</v>
      </c>
      <c r="B934" s="50" t="s">
        <v>724</v>
      </c>
      <c r="C934" s="24" t="s">
        <v>16</v>
      </c>
      <c r="D934" s="52">
        <v>10500</v>
      </c>
      <c r="E934" s="24">
        <v>5.8</v>
      </c>
      <c r="F934" s="24">
        <v>5</v>
      </c>
      <c r="G934" s="24">
        <v>0</v>
      </c>
      <c r="H934" s="26">
        <f t="shared" si="1117"/>
        <v>-8400</v>
      </c>
      <c r="I934" s="40">
        <v>0</v>
      </c>
      <c r="J934" s="46">
        <f t="shared" si="1069"/>
        <v>-8400</v>
      </c>
    </row>
    <row r="935" spans="1:10">
      <c r="A935" s="51">
        <v>44384</v>
      </c>
      <c r="B935" s="50" t="s">
        <v>714</v>
      </c>
      <c r="C935" s="24" t="s">
        <v>16</v>
      </c>
      <c r="D935" s="52">
        <v>9500</v>
      </c>
      <c r="E935" s="24">
        <v>5.6</v>
      </c>
      <c r="F935" s="24">
        <v>6.2</v>
      </c>
      <c r="G935" s="24">
        <v>7.3</v>
      </c>
      <c r="H935" s="26">
        <f t="shared" ref="H935" si="1118">(F935-E935)*D935</f>
        <v>5700.00000000001</v>
      </c>
      <c r="I935" s="40">
        <f>(G935-F935)*D935</f>
        <v>10450</v>
      </c>
      <c r="J935" s="46">
        <f t="shared" si="1069"/>
        <v>16150</v>
      </c>
    </row>
    <row r="936" spans="1:10">
      <c r="A936" s="51">
        <v>44384</v>
      </c>
      <c r="B936" s="50" t="s">
        <v>725</v>
      </c>
      <c r="C936" s="24" t="s">
        <v>16</v>
      </c>
      <c r="D936" s="52">
        <v>1000</v>
      </c>
      <c r="E936" s="24">
        <v>33.2</v>
      </c>
      <c r="F936" s="24">
        <v>25</v>
      </c>
      <c r="G936" s="24">
        <v>0</v>
      </c>
      <c r="H936" s="26">
        <f t="shared" ref="H936" si="1119">(F936-E936)*D936</f>
        <v>-8200</v>
      </c>
      <c r="I936" s="40">
        <v>0</v>
      </c>
      <c r="J936" s="46">
        <f t="shared" si="1069"/>
        <v>-8200</v>
      </c>
    </row>
    <row r="937" spans="1:10">
      <c r="A937" s="51">
        <v>44383</v>
      </c>
      <c r="B937" s="50" t="s">
        <v>726</v>
      </c>
      <c r="C937" s="24" t="s">
        <v>16</v>
      </c>
      <c r="D937" s="52">
        <v>6000</v>
      </c>
      <c r="E937" s="24">
        <v>8</v>
      </c>
      <c r="F937" s="24">
        <v>6.8</v>
      </c>
      <c r="G937" s="24">
        <v>0</v>
      </c>
      <c r="H937" s="26">
        <f t="shared" ref="H937" si="1120">(F937-E937)*D937</f>
        <v>-7200</v>
      </c>
      <c r="I937" s="40">
        <v>0</v>
      </c>
      <c r="J937" s="46">
        <f t="shared" si="1069"/>
        <v>-7200</v>
      </c>
    </row>
    <row r="938" spans="1:10">
      <c r="A938" s="51">
        <v>44382</v>
      </c>
      <c r="B938" s="50" t="s">
        <v>727</v>
      </c>
      <c r="C938" s="24" t="s">
        <v>16</v>
      </c>
      <c r="D938" s="52">
        <v>1000</v>
      </c>
      <c r="E938" s="24">
        <v>36.5</v>
      </c>
      <c r="F938" s="24">
        <v>33.5</v>
      </c>
      <c r="G938" s="24">
        <v>0</v>
      </c>
      <c r="H938" s="26">
        <f t="shared" ref="H938" si="1121">(F938-E938)*D938</f>
        <v>-3000</v>
      </c>
      <c r="I938" s="40">
        <v>0</v>
      </c>
      <c r="J938" s="46">
        <f t="shared" si="1069"/>
        <v>-3000</v>
      </c>
    </row>
    <row r="939" spans="1:10">
      <c r="A939" s="51">
        <v>44379</v>
      </c>
      <c r="B939" s="50" t="s">
        <v>728</v>
      </c>
      <c r="C939" s="24" t="s">
        <v>16</v>
      </c>
      <c r="D939" s="52">
        <v>1000</v>
      </c>
      <c r="E939" s="24">
        <v>30.5</v>
      </c>
      <c r="F939" s="24">
        <v>38</v>
      </c>
      <c r="G939" s="24">
        <v>50</v>
      </c>
      <c r="H939" s="26">
        <f t="shared" ref="H939" si="1122">(F939-E939)*D939</f>
        <v>7500</v>
      </c>
      <c r="I939" s="40">
        <f>(G939-F939)*D939</f>
        <v>12000</v>
      </c>
      <c r="J939" s="46">
        <f t="shared" si="1069"/>
        <v>19500</v>
      </c>
    </row>
    <row r="940" spans="1:10">
      <c r="A940" s="51">
        <v>44377</v>
      </c>
      <c r="B940" s="50" t="s">
        <v>729</v>
      </c>
      <c r="C940" s="24" t="s">
        <v>16</v>
      </c>
      <c r="D940" s="52">
        <v>6000</v>
      </c>
      <c r="E940" s="24">
        <v>4.65</v>
      </c>
      <c r="F940" s="24">
        <v>5.65</v>
      </c>
      <c r="G940" s="24">
        <v>6.65</v>
      </c>
      <c r="H940" s="26">
        <f t="shared" ref="H940" si="1123">(F940-E940)*D940</f>
        <v>6000</v>
      </c>
      <c r="I940" s="40">
        <f>(G940-F940)*D940</f>
        <v>6000</v>
      </c>
      <c r="J940" s="46">
        <f t="shared" si="1069"/>
        <v>12000</v>
      </c>
    </row>
    <row r="941" spans="1:10">
      <c r="A941" s="51">
        <v>44377</v>
      </c>
      <c r="B941" s="50" t="s">
        <v>730</v>
      </c>
      <c r="C941" s="24" t="s">
        <v>16</v>
      </c>
      <c r="D941" s="52">
        <v>6000</v>
      </c>
      <c r="E941" s="24">
        <v>9.2</v>
      </c>
      <c r="F941" s="24">
        <v>10.35</v>
      </c>
      <c r="G941" s="24">
        <v>0</v>
      </c>
      <c r="H941" s="26">
        <f t="shared" ref="H941" si="1124">(F941-E941)*D941</f>
        <v>6900</v>
      </c>
      <c r="I941" s="40">
        <v>0</v>
      </c>
      <c r="J941" s="46">
        <f t="shared" si="1069"/>
        <v>6900</v>
      </c>
    </row>
    <row r="942" spans="1:10">
      <c r="A942" s="51">
        <v>44377</v>
      </c>
      <c r="B942" s="50" t="s">
        <v>731</v>
      </c>
      <c r="C942" s="24" t="s">
        <v>16</v>
      </c>
      <c r="D942" s="52">
        <v>400</v>
      </c>
      <c r="E942" s="24">
        <v>68</v>
      </c>
      <c r="F942" s="24">
        <v>76</v>
      </c>
      <c r="G942" s="24">
        <v>0</v>
      </c>
      <c r="H942" s="26">
        <f t="shared" ref="H942" si="1125">(F942-E942)*D942</f>
        <v>3200</v>
      </c>
      <c r="I942" s="40">
        <v>0</v>
      </c>
      <c r="J942" s="46">
        <f t="shared" si="1069"/>
        <v>3200</v>
      </c>
    </row>
    <row r="943" spans="1:10">
      <c r="A943" s="51">
        <v>44376</v>
      </c>
      <c r="B943" s="50" t="s">
        <v>730</v>
      </c>
      <c r="C943" s="24" t="s">
        <v>16</v>
      </c>
      <c r="D943" s="52">
        <v>6000</v>
      </c>
      <c r="E943" s="24">
        <v>6.5</v>
      </c>
      <c r="F943" s="24">
        <v>5.3</v>
      </c>
      <c r="G943" s="24">
        <v>0</v>
      </c>
      <c r="H943" s="26">
        <f t="shared" ref="H943" si="1126">(F943-E943)*D943</f>
        <v>-7200</v>
      </c>
      <c r="I943" s="40">
        <v>0</v>
      </c>
      <c r="J943" s="46">
        <f t="shared" si="1069"/>
        <v>-7200</v>
      </c>
    </row>
    <row r="944" spans="1:10">
      <c r="A944" s="51">
        <v>44375</v>
      </c>
      <c r="B944" s="50" t="s">
        <v>723</v>
      </c>
      <c r="C944" s="24" t="s">
        <v>16</v>
      </c>
      <c r="D944" s="52">
        <v>9500</v>
      </c>
      <c r="E944" s="24">
        <v>9</v>
      </c>
      <c r="F944" s="24">
        <v>8</v>
      </c>
      <c r="G944" s="24">
        <v>0</v>
      </c>
      <c r="H944" s="26">
        <f t="shared" ref="H944" si="1127">(F944-E944)*D944</f>
        <v>-9500</v>
      </c>
      <c r="I944" s="40">
        <v>0</v>
      </c>
      <c r="J944" s="46">
        <f t="shared" si="1069"/>
        <v>-9500</v>
      </c>
    </row>
    <row r="945" spans="1:10">
      <c r="A945" s="51">
        <v>44372</v>
      </c>
      <c r="B945" s="50" t="s">
        <v>723</v>
      </c>
      <c r="C945" s="24" t="s">
        <v>16</v>
      </c>
      <c r="D945" s="52">
        <v>9500</v>
      </c>
      <c r="E945" s="24">
        <v>7.8</v>
      </c>
      <c r="F945" s="24">
        <v>8</v>
      </c>
      <c r="G945" s="24">
        <v>0</v>
      </c>
      <c r="H945" s="26">
        <f t="shared" ref="H945" si="1128">(F945-E945)*D945</f>
        <v>1900</v>
      </c>
      <c r="I945" s="40">
        <v>0</v>
      </c>
      <c r="J945" s="46">
        <f t="shared" si="1069"/>
        <v>1900</v>
      </c>
    </row>
    <row r="946" spans="1:10">
      <c r="A946" s="51">
        <v>44371</v>
      </c>
      <c r="B946" s="50" t="s">
        <v>699</v>
      </c>
      <c r="C946" s="24" t="s">
        <v>16</v>
      </c>
      <c r="D946" s="52">
        <v>3500</v>
      </c>
      <c r="E946" s="24">
        <v>14</v>
      </c>
      <c r="F946" s="24">
        <v>11.6</v>
      </c>
      <c r="G946" s="24">
        <v>0</v>
      </c>
      <c r="H946" s="26">
        <f t="shared" ref="H946" si="1129">(F946-E946)*D946</f>
        <v>-8400</v>
      </c>
      <c r="I946" s="40">
        <v>0</v>
      </c>
      <c r="J946" s="46">
        <f t="shared" si="1069"/>
        <v>-8400</v>
      </c>
    </row>
    <row r="947" spans="1:10">
      <c r="A947" s="51">
        <v>44370</v>
      </c>
      <c r="B947" s="50" t="s">
        <v>732</v>
      </c>
      <c r="C947" s="24" t="s">
        <v>16</v>
      </c>
      <c r="D947" s="52">
        <v>22000</v>
      </c>
      <c r="E947" s="24">
        <v>3.3</v>
      </c>
      <c r="F947" s="24">
        <v>2.85</v>
      </c>
      <c r="G947" s="24">
        <v>0</v>
      </c>
      <c r="H947" s="26">
        <f t="shared" ref="H947" si="1130">(F947-E947)*D947</f>
        <v>-9899.99999999999</v>
      </c>
      <c r="I947" s="40">
        <v>0</v>
      </c>
      <c r="J947" s="46">
        <f t="shared" si="1069"/>
        <v>-9899.99999999999</v>
      </c>
    </row>
    <row r="948" spans="1:10">
      <c r="A948" s="51">
        <v>44369</v>
      </c>
      <c r="B948" s="50" t="s">
        <v>732</v>
      </c>
      <c r="C948" s="24" t="s">
        <v>16</v>
      </c>
      <c r="D948" s="52">
        <v>22000</v>
      </c>
      <c r="E948" s="24">
        <v>0.35</v>
      </c>
      <c r="F948" s="24">
        <v>1.2</v>
      </c>
      <c r="G948" s="24">
        <v>0</v>
      </c>
      <c r="H948" s="26">
        <f t="shared" ref="H948" si="1131">(F948-E948)*D948</f>
        <v>18700</v>
      </c>
      <c r="I948" s="40">
        <v>0</v>
      </c>
      <c r="J948" s="46">
        <f t="shared" si="1069"/>
        <v>18700</v>
      </c>
    </row>
    <row r="949" spans="1:10">
      <c r="A949" s="51">
        <v>44369</v>
      </c>
      <c r="B949" s="50" t="s">
        <v>733</v>
      </c>
      <c r="C949" s="24" t="s">
        <v>16</v>
      </c>
      <c r="D949" s="52">
        <v>1250</v>
      </c>
      <c r="E949" s="24">
        <v>15</v>
      </c>
      <c r="F949" s="24">
        <v>6.5</v>
      </c>
      <c r="G949" s="24">
        <v>0</v>
      </c>
      <c r="H949" s="26">
        <f t="shared" ref="H949" si="1132">(F949-E949)*D949</f>
        <v>-10625</v>
      </c>
      <c r="I949" s="40">
        <v>0</v>
      </c>
      <c r="J949" s="46">
        <f t="shared" ref="J949:J1012" si="1133">SUM(I949,H949)</f>
        <v>-10625</v>
      </c>
    </row>
    <row r="950" spans="1:10">
      <c r="A950" s="51">
        <v>44368</v>
      </c>
      <c r="B950" s="50" t="s">
        <v>734</v>
      </c>
      <c r="C950" s="24" t="s">
        <v>16</v>
      </c>
      <c r="D950" s="52">
        <v>22000</v>
      </c>
      <c r="E950" s="24">
        <v>1</v>
      </c>
      <c r="F950" s="24">
        <v>1.8</v>
      </c>
      <c r="G950" s="24">
        <v>0</v>
      </c>
      <c r="H950" s="26">
        <f t="shared" ref="H950" si="1134">(F950-E950)*D950</f>
        <v>17600</v>
      </c>
      <c r="I950" s="40">
        <v>0</v>
      </c>
      <c r="J950" s="46">
        <f t="shared" si="1133"/>
        <v>17600</v>
      </c>
    </row>
    <row r="951" spans="1:10">
      <c r="A951" s="51">
        <v>44365</v>
      </c>
      <c r="B951" s="50" t="s">
        <v>735</v>
      </c>
      <c r="C951" s="24" t="s">
        <v>16</v>
      </c>
      <c r="D951" s="52">
        <v>9500</v>
      </c>
      <c r="E951" s="24">
        <v>3.8</v>
      </c>
      <c r="F951" s="24">
        <v>5.3</v>
      </c>
      <c r="G951" s="24">
        <v>7.1</v>
      </c>
      <c r="H951" s="26">
        <f t="shared" ref="H951" si="1135">(F951-E951)*D951</f>
        <v>14250</v>
      </c>
      <c r="I951" s="40">
        <f>(G951-F951)*D951</f>
        <v>17100</v>
      </c>
      <c r="J951" s="46">
        <f t="shared" si="1133"/>
        <v>31350</v>
      </c>
    </row>
    <row r="952" spans="1:10">
      <c r="A952" s="51">
        <v>44364</v>
      </c>
      <c r="B952" s="50" t="s">
        <v>736</v>
      </c>
      <c r="C952" s="24" t="s">
        <v>16</v>
      </c>
      <c r="D952" s="52">
        <v>6750</v>
      </c>
      <c r="E952" s="24">
        <v>7.5</v>
      </c>
      <c r="F952" s="24">
        <v>8.9</v>
      </c>
      <c r="G952" s="24">
        <v>0</v>
      </c>
      <c r="H952" s="26">
        <f t="shared" ref="H952" si="1136">(F952-E952)*D952</f>
        <v>9450</v>
      </c>
      <c r="I952" s="40">
        <v>0</v>
      </c>
      <c r="J952" s="46">
        <f t="shared" si="1133"/>
        <v>9450</v>
      </c>
    </row>
    <row r="953" spans="1:10">
      <c r="A953" s="51">
        <v>44363</v>
      </c>
      <c r="B953" s="50" t="s">
        <v>736</v>
      </c>
      <c r="C953" s="24" t="s">
        <v>16</v>
      </c>
      <c r="D953" s="52">
        <v>6750</v>
      </c>
      <c r="E953" s="24">
        <v>6</v>
      </c>
      <c r="F953" s="24">
        <v>8</v>
      </c>
      <c r="G953" s="24">
        <v>0</v>
      </c>
      <c r="H953" s="26">
        <f t="shared" ref="H953" si="1137">(F953-E953)*D953</f>
        <v>13500</v>
      </c>
      <c r="I953" s="40">
        <v>0</v>
      </c>
      <c r="J953" s="46">
        <f t="shared" si="1133"/>
        <v>13500</v>
      </c>
    </row>
    <row r="954" spans="1:10">
      <c r="A954" s="51">
        <v>44363</v>
      </c>
      <c r="B954" s="50" t="s">
        <v>704</v>
      </c>
      <c r="C954" s="24" t="s">
        <v>16</v>
      </c>
      <c r="D954" s="52">
        <v>9500</v>
      </c>
      <c r="E954" s="24">
        <v>6.05</v>
      </c>
      <c r="F954" s="24">
        <v>7</v>
      </c>
      <c r="G954" s="24">
        <v>0</v>
      </c>
      <c r="H954" s="26">
        <f t="shared" ref="H954" si="1138">(F954-E954)*D954</f>
        <v>9025</v>
      </c>
      <c r="I954" s="40">
        <v>0</v>
      </c>
      <c r="J954" s="46">
        <f t="shared" si="1133"/>
        <v>9025</v>
      </c>
    </row>
    <row r="955" spans="1:10">
      <c r="A955" s="51">
        <v>44362</v>
      </c>
      <c r="B955" s="50" t="s">
        <v>737</v>
      </c>
      <c r="C955" s="24" t="s">
        <v>16</v>
      </c>
      <c r="D955" s="52">
        <v>1250</v>
      </c>
      <c r="E955" s="24">
        <v>53</v>
      </c>
      <c r="F955" s="24">
        <v>45</v>
      </c>
      <c r="G955" s="24">
        <v>0</v>
      </c>
      <c r="H955" s="26">
        <f t="shared" ref="H955" si="1139">(F955-E955)*D955</f>
        <v>-10000</v>
      </c>
      <c r="I955" s="40">
        <v>0</v>
      </c>
      <c r="J955" s="46">
        <f t="shared" si="1133"/>
        <v>-10000</v>
      </c>
    </row>
    <row r="956" spans="1:10">
      <c r="A956" s="51">
        <v>44361</v>
      </c>
      <c r="B956" s="50" t="s">
        <v>704</v>
      </c>
      <c r="C956" s="24" t="s">
        <v>16</v>
      </c>
      <c r="D956" s="52">
        <v>9500</v>
      </c>
      <c r="E956" s="24">
        <v>4.8</v>
      </c>
      <c r="F956" s="24">
        <v>4.8</v>
      </c>
      <c r="G956" s="24">
        <v>0</v>
      </c>
      <c r="H956" s="26">
        <f t="shared" ref="H956" si="1140">(F956-E956)*D956</f>
        <v>0</v>
      </c>
      <c r="I956" s="40">
        <v>0</v>
      </c>
      <c r="J956" s="46">
        <f t="shared" si="1133"/>
        <v>0</v>
      </c>
    </row>
    <row r="957" spans="1:10">
      <c r="A957" s="51">
        <v>44356</v>
      </c>
      <c r="B957" s="50" t="s">
        <v>738</v>
      </c>
      <c r="C957" s="24" t="s">
        <v>16</v>
      </c>
      <c r="D957" s="52">
        <v>2850</v>
      </c>
      <c r="E957" s="24">
        <v>14.5</v>
      </c>
      <c r="F957" s="24">
        <v>16.5</v>
      </c>
      <c r="G957" s="24">
        <v>19.2</v>
      </c>
      <c r="H957" s="26">
        <f t="shared" ref="H957" si="1141">(F957-E957)*D957</f>
        <v>5700</v>
      </c>
      <c r="I957" s="40">
        <f>(G957-F957)*D957</f>
        <v>7695</v>
      </c>
      <c r="J957" s="46">
        <f t="shared" si="1133"/>
        <v>13395</v>
      </c>
    </row>
    <row r="958" spans="1:10">
      <c r="A958" s="51">
        <v>44356</v>
      </c>
      <c r="B958" s="50" t="s">
        <v>739</v>
      </c>
      <c r="C958" s="24" t="s">
        <v>16</v>
      </c>
      <c r="D958" s="52">
        <v>1000</v>
      </c>
      <c r="E958" s="24">
        <v>90</v>
      </c>
      <c r="F958" s="24">
        <v>83</v>
      </c>
      <c r="G958" s="24">
        <v>0</v>
      </c>
      <c r="H958" s="26">
        <f t="shared" ref="H958" si="1142">(F958-E958)*D958</f>
        <v>-7000</v>
      </c>
      <c r="I958" s="40">
        <v>0</v>
      </c>
      <c r="J958" s="46">
        <f t="shared" si="1133"/>
        <v>-7000</v>
      </c>
    </row>
    <row r="959" spans="1:10">
      <c r="A959" s="51">
        <v>44356</v>
      </c>
      <c r="B959" s="50" t="s">
        <v>740</v>
      </c>
      <c r="C959" s="24" t="s">
        <v>16</v>
      </c>
      <c r="D959" s="52">
        <v>10500</v>
      </c>
      <c r="E959" s="24">
        <v>6.85</v>
      </c>
      <c r="F959" s="24">
        <v>6.05</v>
      </c>
      <c r="G959" s="24">
        <v>0</v>
      </c>
      <c r="H959" s="26">
        <f t="shared" ref="H959" si="1143">(F959-E959)*D959</f>
        <v>-8400</v>
      </c>
      <c r="I959" s="40">
        <v>0</v>
      </c>
      <c r="J959" s="46">
        <f t="shared" si="1133"/>
        <v>-8400</v>
      </c>
    </row>
    <row r="960" spans="1:10">
      <c r="A960" s="51">
        <v>44354</v>
      </c>
      <c r="B960" s="50" t="s">
        <v>740</v>
      </c>
      <c r="C960" s="24" t="s">
        <v>16</v>
      </c>
      <c r="D960" s="52">
        <v>10500</v>
      </c>
      <c r="E960" s="24">
        <v>5.5</v>
      </c>
      <c r="F960" s="24">
        <v>6.8</v>
      </c>
      <c r="G960" s="24">
        <v>0</v>
      </c>
      <c r="H960" s="26">
        <f t="shared" ref="H960" si="1144">(F960-E960)*D960</f>
        <v>13650</v>
      </c>
      <c r="I960" s="40">
        <v>0</v>
      </c>
      <c r="J960" s="46">
        <f t="shared" si="1133"/>
        <v>13650</v>
      </c>
    </row>
    <row r="961" spans="1:10">
      <c r="A961" s="51">
        <v>44351</v>
      </c>
      <c r="B961" s="50" t="s">
        <v>741</v>
      </c>
      <c r="C961" s="24" t="s">
        <v>16</v>
      </c>
      <c r="D961" s="52">
        <v>2500</v>
      </c>
      <c r="E961" s="24">
        <v>22</v>
      </c>
      <c r="F961" s="24">
        <v>19</v>
      </c>
      <c r="G961" s="24">
        <v>0</v>
      </c>
      <c r="H961" s="26">
        <f t="shared" ref="H961" si="1145">(F961-E961)*D961</f>
        <v>-7500</v>
      </c>
      <c r="I961" s="40">
        <v>0</v>
      </c>
      <c r="J961" s="46">
        <f t="shared" si="1133"/>
        <v>-7500</v>
      </c>
    </row>
    <row r="962" spans="1:10">
      <c r="A962" s="51">
        <v>44351</v>
      </c>
      <c r="B962" s="50" t="s">
        <v>739</v>
      </c>
      <c r="C962" s="24" t="s">
        <v>16</v>
      </c>
      <c r="D962" s="52">
        <v>1000</v>
      </c>
      <c r="E962" s="24">
        <v>90</v>
      </c>
      <c r="F962" s="24">
        <v>100</v>
      </c>
      <c r="G962" s="24">
        <v>110</v>
      </c>
      <c r="H962" s="26">
        <f t="shared" ref="H962" si="1146">(F962-E962)*D962</f>
        <v>10000</v>
      </c>
      <c r="I962" s="40">
        <f>(G962-F962)*D962</f>
        <v>10000</v>
      </c>
      <c r="J962" s="46">
        <f t="shared" si="1133"/>
        <v>20000</v>
      </c>
    </row>
    <row r="963" spans="1:10">
      <c r="A963" s="51">
        <v>44350</v>
      </c>
      <c r="B963" s="50" t="s">
        <v>739</v>
      </c>
      <c r="C963" s="24" t="s">
        <v>16</v>
      </c>
      <c r="D963" s="52">
        <v>1000</v>
      </c>
      <c r="E963" s="24">
        <v>73.5</v>
      </c>
      <c r="F963" s="24">
        <v>83</v>
      </c>
      <c r="G963" s="24">
        <v>98</v>
      </c>
      <c r="H963" s="26">
        <f t="shared" ref="H963" si="1147">(F963-E963)*D963</f>
        <v>9500</v>
      </c>
      <c r="I963" s="40">
        <f>(G963-F963)*D963</f>
        <v>15000</v>
      </c>
      <c r="J963" s="46">
        <f t="shared" si="1133"/>
        <v>24500</v>
      </c>
    </row>
    <row r="964" spans="1:10">
      <c r="A964" s="51">
        <v>44349</v>
      </c>
      <c r="B964" s="50" t="s">
        <v>742</v>
      </c>
      <c r="C964" s="24" t="s">
        <v>16</v>
      </c>
      <c r="D964" s="52">
        <v>1000</v>
      </c>
      <c r="E964" s="24">
        <v>82</v>
      </c>
      <c r="F964" s="24">
        <v>90</v>
      </c>
      <c r="G964" s="24">
        <v>100</v>
      </c>
      <c r="H964" s="26">
        <f t="shared" ref="H964" si="1148">(F964-E964)*D964</f>
        <v>8000</v>
      </c>
      <c r="I964" s="40">
        <f>(G964-F964)*D964</f>
        <v>10000</v>
      </c>
      <c r="J964" s="46">
        <f t="shared" si="1133"/>
        <v>18000</v>
      </c>
    </row>
    <row r="965" spans="1:10">
      <c r="A965" s="51">
        <v>44348</v>
      </c>
      <c r="B965" s="50" t="s">
        <v>743</v>
      </c>
      <c r="C965" s="24" t="s">
        <v>16</v>
      </c>
      <c r="D965" s="52">
        <v>9500</v>
      </c>
      <c r="E965" s="24">
        <v>8</v>
      </c>
      <c r="F965" s="24">
        <v>8.9</v>
      </c>
      <c r="G965" s="24">
        <v>0</v>
      </c>
      <c r="H965" s="26">
        <f t="shared" ref="H965" si="1149">(F965-E965)*D965</f>
        <v>8550</v>
      </c>
      <c r="I965" s="40">
        <v>0</v>
      </c>
      <c r="J965" s="46">
        <f t="shared" si="1133"/>
        <v>8550</v>
      </c>
    </row>
    <row r="966" spans="1:10">
      <c r="A966" s="51">
        <v>44348</v>
      </c>
      <c r="B966" s="50" t="s">
        <v>744</v>
      </c>
      <c r="C966" s="24" t="s">
        <v>16</v>
      </c>
      <c r="D966" s="52">
        <v>1000</v>
      </c>
      <c r="E966" s="24">
        <v>75.5</v>
      </c>
      <c r="F966" s="24">
        <v>85.5</v>
      </c>
      <c r="G966" s="24">
        <v>95.5</v>
      </c>
      <c r="H966" s="26">
        <f t="shared" ref="H966" si="1150">(F966-E966)*D966</f>
        <v>10000</v>
      </c>
      <c r="I966" s="40">
        <f>(G966-F966)*D966</f>
        <v>10000</v>
      </c>
      <c r="J966" s="46">
        <f t="shared" si="1133"/>
        <v>20000</v>
      </c>
    </row>
    <row r="967" spans="1:10">
      <c r="A967" s="51">
        <v>44344</v>
      </c>
      <c r="B967" s="50" t="s">
        <v>745</v>
      </c>
      <c r="C967" s="24" t="s">
        <v>16</v>
      </c>
      <c r="D967" s="52">
        <v>1000</v>
      </c>
      <c r="E967" s="24">
        <v>62</v>
      </c>
      <c r="F967" s="24">
        <v>63.5</v>
      </c>
      <c r="G967" s="24">
        <v>0</v>
      </c>
      <c r="H967" s="26">
        <f t="shared" ref="H967" si="1151">(F967-E967)*D967</f>
        <v>1500</v>
      </c>
      <c r="I967" s="40">
        <v>0</v>
      </c>
      <c r="J967" s="46">
        <f t="shared" si="1133"/>
        <v>1500</v>
      </c>
    </row>
    <row r="968" spans="1:10">
      <c r="A968" s="51">
        <v>44343</v>
      </c>
      <c r="B968" s="50" t="s">
        <v>286</v>
      </c>
      <c r="C968" s="24" t="s">
        <v>16</v>
      </c>
      <c r="D968" s="52">
        <v>3000</v>
      </c>
      <c r="E968" s="24">
        <v>18</v>
      </c>
      <c r="F968" s="24">
        <v>20</v>
      </c>
      <c r="G968" s="24">
        <v>0</v>
      </c>
      <c r="H968" s="26">
        <f t="shared" ref="H968" si="1152">(F968-E968)*D968</f>
        <v>6000</v>
      </c>
      <c r="I968" s="40">
        <v>0</v>
      </c>
      <c r="J968" s="46">
        <f t="shared" si="1133"/>
        <v>6000</v>
      </c>
    </row>
    <row r="969" spans="1:10">
      <c r="A969" s="51">
        <v>44342</v>
      </c>
      <c r="B969" s="50" t="s">
        <v>746</v>
      </c>
      <c r="C969" s="24" t="s">
        <v>16</v>
      </c>
      <c r="D969" s="52">
        <v>1000</v>
      </c>
      <c r="E969" s="24">
        <v>33</v>
      </c>
      <c r="F969" s="24">
        <v>42</v>
      </c>
      <c r="G969" s="24">
        <v>55</v>
      </c>
      <c r="H969" s="26">
        <f t="shared" ref="H969" si="1153">(F969-E969)*D969</f>
        <v>9000</v>
      </c>
      <c r="I969" s="40">
        <f>(G969-F969)*D969</f>
        <v>13000</v>
      </c>
      <c r="J969" s="46">
        <f t="shared" si="1133"/>
        <v>22000</v>
      </c>
    </row>
    <row r="970" spans="1:10">
      <c r="A970" s="51">
        <v>44341</v>
      </c>
      <c r="B970" s="50" t="s">
        <v>747</v>
      </c>
      <c r="C970" s="24" t="s">
        <v>16</v>
      </c>
      <c r="D970" s="52">
        <v>4500</v>
      </c>
      <c r="E970" s="24">
        <v>8</v>
      </c>
      <c r="F970" s="24">
        <v>8</v>
      </c>
      <c r="G970" s="24">
        <v>0</v>
      </c>
      <c r="H970" s="26">
        <f t="shared" ref="H970" si="1154">(F970-E970)*D970</f>
        <v>0</v>
      </c>
      <c r="I970" s="40">
        <v>0</v>
      </c>
      <c r="J970" s="46">
        <f t="shared" si="1133"/>
        <v>0</v>
      </c>
    </row>
    <row r="971" spans="1:10">
      <c r="A971" s="51">
        <v>44340</v>
      </c>
      <c r="B971" s="50" t="s">
        <v>748</v>
      </c>
      <c r="C971" s="24" t="s">
        <v>16</v>
      </c>
      <c r="D971" s="52">
        <v>2500</v>
      </c>
      <c r="E971" s="24">
        <v>3.8</v>
      </c>
      <c r="F971" s="24">
        <v>3.8</v>
      </c>
      <c r="G971" s="24">
        <v>0</v>
      </c>
      <c r="H971" s="26">
        <f t="shared" ref="H971" si="1155">(F971-E971)*D971</f>
        <v>0</v>
      </c>
      <c r="I971" s="40">
        <v>0</v>
      </c>
      <c r="J971" s="46">
        <f t="shared" si="1133"/>
        <v>0</v>
      </c>
    </row>
    <row r="972" spans="1:10">
      <c r="A972" s="51">
        <v>44340</v>
      </c>
      <c r="B972" s="50" t="s">
        <v>749</v>
      </c>
      <c r="C972" s="24" t="s">
        <v>16</v>
      </c>
      <c r="D972" s="52">
        <v>10500</v>
      </c>
      <c r="E972" s="24">
        <v>3.5</v>
      </c>
      <c r="F972" s="24">
        <v>4.6</v>
      </c>
      <c r="G972" s="24">
        <v>0</v>
      </c>
      <c r="H972" s="26">
        <f t="shared" ref="H972" si="1156">(F972-E972)*D972</f>
        <v>11550</v>
      </c>
      <c r="I972" s="40">
        <v>0</v>
      </c>
      <c r="J972" s="46">
        <f t="shared" si="1133"/>
        <v>11550</v>
      </c>
    </row>
    <row r="973" spans="1:10">
      <c r="A973" s="51">
        <v>44337</v>
      </c>
      <c r="B973" s="50" t="s">
        <v>748</v>
      </c>
      <c r="C973" s="24" t="s">
        <v>16</v>
      </c>
      <c r="D973" s="52">
        <v>2500</v>
      </c>
      <c r="E973" s="24">
        <v>4.6</v>
      </c>
      <c r="F973" s="24">
        <v>4.6</v>
      </c>
      <c r="G973" s="24">
        <v>0</v>
      </c>
      <c r="H973" s="26">
        <f t="shared" ref="H973" si="1157">(F973-E973)*D973</f>
        <v>0</v>
      </c>
      <c r="I973" s="40">
        <v>0</v>
      </c>
      <c r="J973" s="46">
        <f t="shared" si="1133"/>
        <v>0</v>
      </c>
    </row>
    <row r="974" spans="1:10">
      <c r="A974" s="51">
        <v>44335</v>
      </c>
      <c r="B974" s="50" t="s">
        <v>750</v>
      </c>
      <c r="C974" s="24" t="s">
        <v>16</v>
      </c>
      <c r="D974" s="52">
        <v>1000</v>
      </c>
      <c r="E974" s="24">
        <v>40</v>
      </c>
      <c r="F974" s="24">
        <v>33.2</v>
      </c>
      <c r="G974" s="24">
        <v>0</v>
      </c>
      <c r="H974" s="26">
        <f t="shared" ref="H974" si="1158">(F974-E974)*D974</f>
        <v>-6800</v>
      </c>
      <c r="I974" s="40">
        <v>0</v>
      </c>
      <c r="J974" s="46">
        <f t="shared" si="1133"/>
        <v>-6800</v>
      </c>
    </row>
    <row r="975" spans="1:10">
      <c r="A975" s="51">
        <v>44334</v>
      </c>
      <c r="B975" s="50" t="s">
        <v>751</v>
      </c>
      <c r="C975" s="24" t="s">
        <v>16</v>
      </c>
      <c r="D975" s="52">
        <v>1000</v>
      </c>
      <c r="E975" s="24">
        <v>28.6</v>
      </c>
      <c r="F975" s="24">
        <v>23</v>
      </c>
      <c r="G975" s="24">
        <v>0</v>
      </c>
      <c r="H975" s="26">
        <f t="shared" ref="H975" si="1159">(F975-E975)*D975</f>
        <v>-5600</v>
      </c>
      <c r="I975" s="40">
        <v>0</v>
      </c>
      <c r="J975" s="46">
        <f t="shared" si="1133"/>
        <v>-5600</v>
      </c>
    </row>
    <row r="976" spans="1:10">
      <c r="A976" s="51">
        <v>44334</v>
      </c>
      <c r="B976" s="50" t="s">
        <v>752</v>
      </c>
      <c r="C976" s="24" t="s">
        <v>16</v>
      </c>
      <c r="D976" s="52">
        <v>2500</v>
      </c>
      <c r="E976" s="24">
        <v>18</v>
      </c>
      <c r="F976" s="24">
        <v>20</v>
      </c>
      <c r="G976" s="24">
        <v>0</v>
      </c>
      <c r="H976" s="26">
        <f t="shared" ref="H976" si="1160">(F976-E976)*D976</f>
        <v>5000</v>
      </c>
      <c r="I976" s="40">
        <v>0</v>
      </c>
      <c r="J976" s="46">
        <f t="shared" si="1133"/>
        <v>5000</v>
      </c>
    </row>
    <row r="977" spans="1:10">
      <c r="A977" s="51">
        <v>44333</v>
      </c>
      <c r="B977" s="50" t="s">
        <v>753</v>
      </c>
      <c r="C977" s="24" t="s">
        <v>16</v>
      </c>
      <c r="D977" s="52">
        <v>1000</v>
      </c>
      <c r="E977" s="24">
        <v>68</v>
      </c>
      <c r="F977" s="24">
        <v>80</v>
      </c>
      <c r="G977" s="24">
        <v>95</v>
      </c>
      <c r="H977" s="26">
        <f t="shared" ref="H977" si="1161">(F977-E977)*D977</f>
        <v>12000</v>
      </c>
      <c r="I977" s="40">
        <f>(G977-F977)*D977</f>
        <v>15000</v>
      </c>
      <c r="J977" s="46">
        <f t="shared" si="1133"/>
        <v>27000</v>
      </c>
    </row>
    <row r="978" spans="1:10">
      <c r="A978" s="51">
        <v>44330</v>
      </c>
      <c r="B978" s="50" t="s">
        <v>754</v>
      </c>
      <c r="C978" s="24" t="s">
        <v>16</v>
      </c>
      <c r="D978" s="52">
        <v>5000</v>
      </c>
      <c r="E978" s="24">
        <v>28</v>
      </c>
      <c r="F978" s="24">
        <v>33</v>
      </c>
      <c r="G978" s="24">
        <v>38</v>
      </c>
      <c r="H978" s="26">
        <f t="shared" ref="H978" si="1162">(F978-E978)*D978</f>
        <v>25000</v>
      </c>
      <c r="I978" s="40">
        <f>(G978-F978)*D978</f>
        <v>25000</v>
      </c>
      <c r="J978" s="46">
        <f t="shared" si="1133"/>
        <v>50000</v>
      </c>
    </row>
    <row r="979" spans="1:10">
      <c r="A979" s="51">
        <v>44330</v>
      </c>
      <c r="B979" s="50" t="s">
        <v>755</v>
      </c>
      <c r="C979" s="24" t="s">
        <v>16</v>
      </c>
      <c r="D979" s="52">
        <v>2000</v>
      </c>
      <c r="E979" s="24">
        <v>35</v>
      </c>
      <c r="F979" s="24">
        <v>30.2</v>
      </c>
      <c r="G979" s="24">
        <v>0</v>
      </c>
      <c r="H979" s="26">
        <f t="shared" ref="H979" si="1163">(F979-E979)*D979</f>
        <v>-9600</v>
      </c>
      <c r="I979" s="40">
        <v>0</v>
      </c>
      <c r="J979" s="46">
        <f t="shared" si="1133"/>
        <v>-9600</v>
      </c>
    </row>
    <row r="980" spans="1:10">
      <c r="A980" s="51">
        <v>44328</v>
      </c>
      <c r="B980" s="50" t="s">
        <v>756</v>
      </c>
      <c r="C980" s="24" t="s">
        <v>16</v>
      </c>
      <c r="D980" s="52">
        <v>2200</v>
      </c>
      <c r="E980" s="24">
        <v>35</v>
      </c>
      <c r="F980" s="24">
        <v>40</v>
      </c>
      <c r="G980" s="24">
        <v>50</v>
      </c>
      <c r="H980" s="26">
        <f t="shared" ref="H980" si="1164">(F980-E980)*D980</f>
        <v>11000</v>
      </c>
      <c r="I980" s="40">
        <f>(G980-F980)*D980</f>
        <v>22000</v>
      </c>
      <c r="J980" s="46">
        <f t="shared" si="1133"/>
        <v>33000</v>
      </c>
    </row>
    <row r="981" spans="1:10">
      <c r="A981" s="51">
        <v>44328</v>
      </c>
      <c r="B981" s="50" t="s">
        <v>757</v>
      </c>
      <c r="C981" s="24" t="s">
        <v>16</v>
      </c>
      <c r="D981" s="52">
        <v>10500</v>
      </c>
      <c r="E981" s="24">
        <v>8.65</v>
      </c>
      <c r="F981" s="24">
        <v>8</v>
      </c>
      <c r="G981" s="24">
        <v>0</v>
      </c>
      <c r="H981" s="26">
        <f t="shared" ref="H981" si="1165">(F981-E981)*D981</f>
        <v>-6825</v>
      </c>
      <c r="I981" s="40">
        <v>0</v>
      </c>
      <c r="J981" s="46">
        <f t="shared" si="1133"/>
        <v>-6825</v>
      </c>
    </row>
    <row r="982" spans="1:10">
      <c r="A982" s="51">
        <v>44327</v>
      </c>
      <c r="B982" s="50" t="s">
        <v>728</v>
      </c>
      <c r="C982" s="24" t="s">
        <v>16</v>
      </c>
      <c r="D982" s="52">
        <v>2000</v>
      </c>
      <c r="E982" s="24">
        <v>20</v>
      </c>
      <c r="F982" s="24">
        <v>18</v>
      </c>
      <c r="G982" s="24">
        <v>0</v>
      </c>
      <c r="H982" s="26">
        <f t="shared" ref="H982" si="1166">(F982-E982)*D982</f>
        <v>-4000</v>
      </c>
      <c r="I982" s="40">
        <v>0</v>
      </c>
      <c r="J982" s="46">
        <f t="shared" si="1133"/>
        <v>-4000</v>
      </c>
    </row>
    <row r="983" spans="1:10">
      <c r="A983" s="51">
        <v>44327</v>
      </c>
      <c r="B983" s="50" t="s">
        <v>758</v>
      </c>
      <c r="C983" s="24" t="s">
        <v>16</v>
      </c>
      <c r="D983" s="52">
        <v>10500</v>
      </c>
      <c r="E983" s="24">
        <v>6</v>
      </c>
      <c r="F983" s="24">
        <v>6.8</v>
      </c>
      <c r="G983" s="24">
        <v>0</v>
      </c>
      <c r="H983" s="26">
        <f t="shared" ref="H983" si="1167">(F983-E983)*D983</f>
        <v>8400</v>
      </c>
      <c r="I983" s="40">
        <v>0</v>
      </c>
      <c r="J983" s="46">
        <f t="shared" si="1133"/>
        <v>8400</v>
      </c>
    </row>
    <row r="984" spans="1:10">
      <c r="A984" s="51">
        <v>44326</v>
      </c>
      <c r="B984" s="50" t="s">
        <v>759</v>
      </c>
      <c r="C984" s="24" t="s">
        <v>16</v>
      </c>
      <c r="D984" s="52">
        <v>2200</v>
      </c>
      <c r="E984" s="24">
        <v>32</v>
      </c>
      <c r="F984" s="24">
        <v>35</v>
      </c>
      <c r="G984" s="24">
        <v>0</v>
      </c>
      <c r="H984" s="26">
        <f t="shared" ref="H984" si="1168">(F984-E984)*D984</f>
        <v>6600</v>
      </c>
      <c r="I984" s="40">
        <v>0</v>
      </c>
      <c r="J984" s="46">
        <f t="shared" si="1133"/>
        <v>6600</v>
      </c>
    </row>
    <row r="985" spans="1:10">
      <c r="A985" s="51">
        <v>44326</v>
      </c>
      <c r="B985" s="50" t="s">
        <v>760</v>
      </c>
      <c r="C985" s="24" t="s">
        <v>16</v>
      </c>
      <c r="D985" s="52">
        <v>10500</v>
      </c>
      <c r="E985" s="24">
        <v>5.6</v>
      </c>
      <c r="F985" s="24">
        <v>6.8</v>
      </c>
      <c r="G985" s="24">
        <v>8</v>
      </c>
      <c r="H985" s="26">
        <f t="shared" ref="H985" si="1169">(F985-E985)*D985</f>
        <v>12600</v>
      </c>
      <c r="I985" s="40">
        <f>(G985-F985)*D985</f>
        <v>12600</v>
      </c>
      <c r="J985" s="46">
        <f t="shared" si="1133"/>
        <v>25200</v>
      </c>
    </row>
    <row r="986" spans="1:10">
      <c r="A986" s="51">
        <v>44323</v>
      </c>
      <c r="B986" s="50" t="s">
        <v>761</v>
      </c>
      <c r="C986" s="24" t="s">
        <v>16</v>
      </c>
      <c r="D986" s="52">
        <v>5000</v>
      </c>
      <c r="E986" s="24">
        <v>30</v>
      </c>
      <c r="F986" s="24">
        <v>33</v>
      </c>
      <c r="G986" s="24">
        <v>0</v>
      </c>
      <c r="H986" s="26">
        <f t="shared" ref="H986" si="1170">(F986-E986)*D986</f>
        <v>15000</v>
      </c>
      <c r="I986" s="40">
        <v>0</v>
      </c>
      <c r="J986" s="46">
        <f t="shared" si="1133"/>
        <v>15000</v>
      </c>
    </row>
    <row r="987" spans="1:10">
      <c r="A987" s="51">
        <v>44323</v>
      </c>
      <c r="B987" s="50" t="s">
        <v>762</v>
      </c>
      <c r="C987" s="24" t="s">
        <v>16</v>
      </c>
      <c r="D987" s="52">
        <v>2700</v>
      </c>
      <c r="E987" s="24">
        <v>42</v>
      </c>
      <c r="F987" s="24">
        <v>38.8</v>
      </c>
      <c r="G987" s="24">
        <v>0</v>
      </c>
      <c r="H987" s="26">
        <f t="shared" ref="H987" si="1171">(F987-E987)*D987</f>
        <v>-8640.00000000001</v>
      </c>
      <c r="I987" s="40">
        <v>0</v>
      </c>
      <c r="J987" s="46">
        <f t="shared" si="1133"/>
        <v>-8640.00000000001</v>
      </c>
    </row>
    <row r="988" spans="1:10">
      <c r="A988" s="51">
        <v>44322</v>
      </c>
      <c r="B988" s="50" t="s">
        <v>763</v>
      </c>
      <c r="C988" s="24" t="s">
        <v>16</v>
      </c>
      <c r="D988" s="52">
        <v>5000</v>
      </c>
      <c r="E988" s="24">
        <v>30</v>
      </c>
      <c r="F988" s="24">
        <v>32</v>
      </c>
      <c r="G988" s="24">
        <v>0</v>
      </c>
      <c r="H988" s="26">
        <f t="shared" ref="H988" si="1172">(F988-E988)*D988</f>
        <v>10000</v>
      </c>
      <c r="I988" s="40">
        <v>0</v>
      </c>
      <c r="J988" s="46">
        <f t="shared" si="1133"/>
        <v>10000</v>
      </c>
    </row>
    <row r="989" spans="1:10">
      <c r="A989" s="51">
        <v>44320</v>
      </c>
      <c r="B989" s="50" t="s">
        <v>764</v>
      </c>
      <c r="C989" s="24" t="s">
        <v>16</v>
      </c>
      <c r="D989" s="52">
        <v>19000</v>
      </c>
      <c r="E989" s="24">
        <v>3.35</v>
      </c>
      <c r="F989" s="24">
        <v>3.8</v>
      </c>
      <c r="G989" s="24">
        <v>4.45</v>
      </c>
      <c r="H989" s="26">
        <f t="shared" ref="H989" si="1173">(F989-E989)*D989</f>
        <v>8549.99999999999</v>
      </c>
      <c r="I989" s="40">
        <f>(G989-F989)*D989</f>
        <v>12350</v>
      </c>
      <c r="J989" s="46">
        <f t="shared" si="1133"/>
        <v>20900</v>
      </c>
    </row>
    <row r="990" spans="1:10">
      <c r="A990" s="51">
        <v>44320</v>
      </c>
      <c r="B990" s="50" t="s">
        <v>765</v>
      </c>
      <c r="C990" s="24" t="s">
        <v>16</v>
      </c>
      <c r="D990" s="52">
        <v>21000</v>
      </c>
      <c r="E990" s="24">
        <v>6.8</v>
      </c>
      <c r="F990" s="24">
        <v>8</v>
      </c>
      <c r="G990" s="24">
        <v>0</v>
      </c>
      <c r="H990" s="26">
        <f t="shared" ref="H990" si="1174">(F990-E990)*D990</f>
        <v>25200</v>
      </c>
      <c r="I990" s="40">
        <v>0</v>
      </c>
      <c r="J990" s="46">
        <f t="shared" si="1133"/>
        <v>25200</v>
      </c>
    </row>
    <row r="991" spans="1:10">
      <c r="A991" s="51">
        <v>44320</v>
      </c>
      <c r="B991" s="50" t="s">
        <v>766</v>
      </c>
      <c r="C991" s="24" t="s">
        <v>16</v>
      </c>
      <c r="D991" s="52">
        <v>1000</v>
      </c>
      <c r="E991" s="24">
        <v>92</v>
      </c>
      <c r="F991" s="24">
        <v>85.5</v>
      </c>
      <c r="G991" s="24">
        <v>0</v>
      </c>
      <c r="H991" s="26">
        <f t="shared" ref="H991" si="1175">(F991-E991)*D991</f>
        <v>-6500</v>
      </c>
      <c r="I991" s="40">
        <v>0</v>
      </c>
      <c r="J991" s="46">
        <f t="shared" si="1133"/>
        <v>-6500</v>
      </c>
    </row>
    <row r="992" spans="1:10">
      <c r="A992" s="51">
        <v>44319</v>
      </c>
      <c r="B992" s="50" t="s">
        <v>767</v>
      </c>
      <c r="C992" s="24" t="s">
        <v>16</v>
      </c>
      <c r="D992" s="52">
        <v>1000</v>
      </c>
      <c r="E992" s="24">
        <v>75</v>
      </c>
      <c r="F992" s="24">
        <v>83</v>
      </c>
      <c r="G992" s="24">
        <v>93</v>
      </c>
      <c r="H992" s="26">
        <f t="shared" ref="H992" si="1176">(F992-E992)*D992</f>
        <v>8000</v>
      </c>
      <c r="I992" s="40">
        <f>(G992-F992)*D992</f>
        <v>10000</v>
      </c>
      <c r="J992" s="46">
        <f t="shared" si="1133"/>
        <v>18000</v>
      </c>
    </row>
    <row r="993" spans="1:10">
      <c r="A993" s="51">
        <v>44319</v>
      </c>
      <c r="B993" s="50" t="s">
        <v>765</v>
      </c>
      <c r="C993" s="24" t="s">
        <v>16</v>
      </c>
      <c r="D993" s="52">
        <v>21000</v>
      </c>
      <c r="E993" s="24">
        <v>3.35</v>
      </c>
      <c r="F993" s="24">
        <v>3.85</v>
      </c>
      <c r="G993" s="24">
        <v>4.45</v>
      </c>
      <c r="H993" s="26">
        <f t="shared" ref="H993" si="1177">(F993-E993)*D993</f>
        <v>10500</v>
      </c>
      <c r="I993" s="40">
        <f>(G993-F993)*D993</f>
        <v>12600</v>
      </c>
      <c r="J993" s="46">
        <f t="shared" si="1133"/>
        <v>23100</v>
      </c>
    </row>
    <row r="994" spans="1:10">
      <c r="A994" s="51">
        <v>44319</v>
      </c>
      <c r="B994" s="50" t="s">
        <v>768</v>
      </c>
      <c r="C994" s="24" t="s">
        <v>16</v>
      </c>
      <c r="D994" s="52">
        <v>5000</v>
      </c>
      <c r="E994" s="24">
        <v>31.55</v>
      </c>
      <c r="F994" s="24">
        <v>29</v>
      </c>
      <c r="G994" s="24">
        <v>0</v>
      </c>
      <c r="H994" s="26">
        <f t="shared" ref="H994" si="1178">(F994-E994)*D994</f>
        <v>-12750</v>
      </c>
      <c r="I994" s="40">
        <v>0</v>
      </c>
      <c r="J994" s="46">
        <f t="shared" si="1133"/>
        <v>-12750</v>
      </c>
    </row>
    <row r="995" spans="1:10">
      <c r="A995" s="51">
        <v>44316</v>
      </c>
      <c r="B995" s="50" t="s">
        <v>769</v>
      </c>
      <c r="C995" s="24" t="s">
        <v>16</v>
      </c>
      <c r="D995" s="52">
        <v>2500</v>
      </c>
      <c r="E995" s="24">
        <v>15.5</v>
      </c>
      <c r="F995" s="24">
        <v>18</v>
      </c>
      <c r="G995" s="24">
        <v>0</v>
      </c>
      <c r="H995" s="26">
        <f t="shared" ref="H995" si="1179">(F995-E995)*D995</f>
        <v>6250</v>
      </c>
      <c r="I995" s="40">
        <v>0</v>
      </c>
      <c r="J995" s="46">
        <f t="shared" si="1133"/>
        <v>6250</v>
      </c>
    </row>
    <row r="996" spans="1:10">
      <c r="A996" s="51">
        <v>44315</v>
      </c>
      <c r="B996" s="50" t="s">
        <v>768</v>
      </c>
      <c r="C996" s="24" t="s">
        <v>16</v>
      </c>
      <c r="D996" s="52">
        <v>5000</v>
      </c>
      <c r="E996" s="24">
        <v>38</v>
      </c>
      <c r="F996" s="24">
        <v>41</v>
      </c>
      <c r="G996" s="24">
        <v>0</v>
      </c>
      <c r="H996" s="26">
        <f t="shared" ref="H996" si="1180">(F996-E996)*D996</f>
        <v>15000</v>
      </c>
      <c r="I996" s="40">
        <v>0</v>
      </c>
      <c r="J996" s="46">
        <f t="shared" si="1133"/>
        <v>15000</v>
      </c>
    </row>
    <row r="997" spans="1:10">
      <c r="A997" s="51">
        <v>44315</v>
      </c>
      <c r="B997" s="50" t="s">
        <v>768</v>
      </c>
      <c r="C997" s="24" t="s">
        <v>16</v>
      </c>
      <c r="D997" s="52">
        <v>5000</v>
      </c>
      <c r="E997" s="24">
        <v>11</v>
      </c>
      <c r="F997" s="24">
        <v>13.8</v>
      </c>
      <c r="G997" s="24">
        <v>0</v>
      </c>
      <c r="H997" s="26">
        <f t="shared" ref="H997" si="1181">(F997-E997)*D997</f>
        <v>14000</v>
      </c>
      <c r="I997" s="40">
        <v>0</v>
      </c>
      <c r="J997" s="46">
        <f t="shared" si="1133"/>
        <v>14000</v>
      </c>
    </row>
    <row r="998" spans="1:10">
      <c r="A998" s="51">
        <v>44314</v>
      </c>
      <c r="B998" s="50" t="s">
        <v>721</v>
      </c>
      <c r="C998" s="24" t="s">
        <v>16</v>
      </c>
      <c r="D998" s="52">
        <v>2000</v>
      </c>
      <c r="E998" s="24">
        <v>8.85</v>
      </c>
      <c r="F998" s="24">
        <v>8.85</v>
      </c>
      <c r="G998" s="24">
        <v>0</v>
      </c>
      <c r="H998" s="26">
        <f t="shared" ref="H998" si="1182">(F998-E998)*D998</f>
        <v>0</v>
      </c>
      <c r="I998" s="40">
        <v>0</v>
      </c>
      <c r="J998" s="46">
        <f t="shared" si="1133"/>
        <v>0</v>
      </c>
    </row>
    <row r="999" spans="1:10">
      <c r="A999" s="51">
        <v>44313</v>
      </c>
      <c r="B999" s="50" t="s">
        <v>768</v>
      </c>
      <c r="C999" s="24" t="s">
        <v>16</v>
      </c>
      <c r="D999" s="52">
        <v>5000</v>
      </c>
      <c r="E999" s="24">
        <v>13.55</v>
      </c>
      <c r="F999" s="24">
        <v>12</v>
      </c>
      <c r="G999" s="24">
        <v>0</v>
      </c>
      <c r="H999" s="26">
        <f t="shared" ref="H999" si="1183">(F999-E999)*D999</f>
        <v>-7750</v>
      </c>
      <c r="I999" s="40">
        <v>0</v>
      </c>
      <c r="J999" s="46">
        <f t="shared" si="1133"/>
        <v>-7750</v>
      </c>
    </row>
    <row r="1000" spans="1:10">
      <c r="A1000" s="51">
        <v>44312</v>
      </c>
      <c r="B1000" s="50" t="s">
        <v>768</v>
      </c>
      <c r="C1000" s="24" t="s">
        <v>16</v>
      </c>
      <c r="D1000" s="52">
        <v>5000</v>
      </c>
      <c r="E1000" s="24">
        <v>13.1</v>
      </c>
      <c r="F1000" s="24">
        <v>16.15</v>
      </c>
      <c r="G1000" s="24">
        <v>0</v>
      </c>
      <c r="H1000" s="26">
        <f t="shared" ref="H1000" si="1184">(F1000-E1000)*D1000</f>
        <v>15250</v>
      </c>
      <c r="I1000" s="40">
        <v>0</v>
      </c>
      <c r="J1000" s="46">
        <f t="shared" si="1133"/>
        <v>15250</v>
      </c>
    </row>
    <row r="1001" spans="1:10">
      <c r="A1001" s="51">
        <v>44312</v>
      </c>
      <c r="B1001" s="50" t="s">
        <v>764</v>
      </c>
      <c r="C1001" s="24" t="s">
        <v>16</v>
      </c>
      <c r="D1001" s="52">
        <v>19000</v>
      </c>
      <c r="E1001" s="24">
        <v>2.6</v>
      </c>
      <c r="F1001" s="24">
        <v>2.6</v>
      </c>
      <c r="G1001" s="24">
        <v>0</v>
      </c>
      <c r="H1001" s="26">
        <f t="shared" ref="H1001" si="1185">(F1001-E1001)*D1001</f>
        <v>0</v>
      </c>
      <c r="I1001" s="40">
        <v>0</v>
      </c>
      <c r="J1001" s="46">
        <f t="shared" si="1133"/>
        <v>0</v>
      </c>
    </row>
    <row r="1002" spans="1:10">
      <c r="A1002" s="51">
        <v>44309</v>
      </c>
      <c r="B1002" s="50" t="s">
        <v>770</v>
      </c>
      <c r="C1002" s="24" t="s">
        <v>16</v>
      </c>
      <c r="D1002" s="52">
        <v>800</v>
      </c>
      <c r="E1002" s="24">
        <v>46</v>
      </c>
      <c r="F1002" s="24">
        <v>35.5</v>
      </c>
      <c r="G1002" s="24">
        <v>0</v>
      </c>
      <c r="H1002" s="26">
        <f t="shared" ref="H1002" si="1186">(F1002-E1002)*D1002</f>
        <v>-8400</v>
      </c>
      <c r="I1002" s="40">
        <v>0</v>
      </c>
      <c r="J1002" s="46">
        <f t="shared" si="1133"/>
        <v>-8400</v>
      </c>
    </row>
    <row r="1003" spans="1:10">
      <c r="A1003" s="51">
        <v>44308</v>
      </c>
      <c r="B1003" s="50" t="s">
        <v>771</v>
      </c>
      <c r="C1003" s="24" t="s">
        <v>16</v>
      </c>
      <c r="D1003" s="52">
        <v>5000</v>
      </c>
      <c r="E1003" s="24">
        <v>25.3</v>
      </c>
      <c r="F1003" s="24">
        <v>28</v>
      </c>
      <c r="G1003" s="24">
        <v>0</v>
      </c>
      <c r="H1003" s="26">
        <f t="shared" ref="H1003" si="1187">(F1003-E1003)*D1003</f>
        <v>13500</v>
      </c>
      <c r="I1003" s="40">
        <v>0</v>
      </c>
      <c r="J1003" s="46">
        <f t="shared" si="1133"/>
        <v>13500</v>
      </c>
    </row>
    <row r="1004" spans="1:10">
      <c r="A1004" s="51">
        <v>44306</v>
      </c>
      <c r="B1004" s="50" t="s">
        <v>772</v>
      </c>
      <c r="C1004" s="24" t="s">
        <v>16</v>
      </c>
      <c r="D1004" s="52">
        <v>7600</v>
      </c>
      <c r="E1004" s="24">
        <v>7.8</v>
      </c>
      <c r="F1004" s="24">
        <v>6.5</v>
      </c>
      <c r="G1004" s="24">
        <v>0</v>
      </c>
      <c r="H1004" s="26">
        <f t="shared" ref="H1004" si="1188">(F1004-E1004)*D1004</f>
        <v>-9880</v>
      </c>
      <c r="I1004" s="40">
        <v>0</v>
      </c>
      <c r="J1004" s="46">
        <f t="shared" si="1133"/>
        <v>-9880</v>
      </c>
    </row>
    <row r="1005" spans="1:10">
      <c r="A1005" s="51">
        <v>44306</v>
      </c>
      <c r="B1005" s="50" t="s">
        <v>771</v>
      </c>
      <c r="C1005" s="24" t="s">
        <v>16</v>
      </c>
      <c r="D1005" s="52">
        <v>5000</v>
      </c>
      <c r="E1005" s="24">
        <v>22.1</v>
      </c>
      <c r="F1005" s="24">
        <v>26</v>
      </c>
      <c r="G1005" s="24">
        <v>0</v>
      </c>
      <c r="H1005" s="26">
        <f t="shared" ref="H1005" si="1189">(F1005-E1005)*D1005</f>
        <v>19500</v>
      </c>
      <c r="I1005" s="40">
        <v>0</v>
      </c>
      <c r="J1005" s="46">
        <f t="shared" si="1133"/>
        <v>19500</v>
      </c>
    </row>
    <row r="1006" spans="1:10">
      <c r="A1006" s="51">
        <v>44305</v>
      </c>
      <c r="B1006" s="50" t="s">
        <v>773</v>
      </c>
      <c r="C1006" s="24" t="s">
        <v>16</v>
      </c>
      <c r="D1006" s="52">
        <v>5000</v>
      </c>
      <c r="E1006" s="24">
        <v>18.35</v>
      </c>
      <c r="F1006" s="24">
        <v>20.8</v>
      </c>
      <c r="G1006" s="24">
        <v>0</v>
      </c>
      <c r="H1006" s="26">
        <f t="shared" ref="H1006" si="1190">(F1006-E1006)*D1006</f>
        <v>12250</v>
      </c>
      <c r="I1006" s="40">
        <v>0</v>
      </c>
      <c r="J1006" s="46">
        <f t="shared" si="1133"/>
        <v>12250</v>
      </c>
    </row>
    <row r="1007" spans="1:10">
      <c r="A1007" s="51">
        <v>44302</v>
      </c>
      <c r="B1007" s="50" t="s">
        <v>774</v>
      </c>
      <c r="C1007" s="24" t="s">
        <v>16</v>
      </c>
      <c r="D1007" s="52">
        <v>2000</v>
      </c>
      <c r="E1007" s="24">
        <v>62</v>
      </c>
      <c r="F1007" s="24">
        <v>69.9</v>
      </c>
      <c r="G1007" s="24">
        <v>80</v>
      </c>
      <c r="H1007" s="26">
        <f t="shared" ref="H1007" si="1191">(F1007-E1007)*D1007</f>
        <v>15800</v>
      </c>
      <c r="I1007" s="40">
        <f>(G1007-F1007)*D1007</f>
        <v>20200</v>
      </c>
      <c r="J1007" s="46">
        <f t="shared" si="1133"/>
        <v>36000</v>
      </c>
    </row>
    <row r="1008" spans="1:10">
      <c r="A1008" s="51">
        <v>44301</v>
      </c>
      <c r="B1008" s="50" t="s">
        <v>775</v>
      </c>
      <c r="C1008" s="24" t="s">
        <v>16</v>
      </c>
      <c r="D1008" s="52">
        <v>2200</v>
      </c>
      <c r="E1008" s="24">
        <v>19</v>
      </c>
      <c r="F1008" s="24">
        <v>26</v>
      </c>
      <c r="G1008" s="24">
        <v>0</v>
      </c>
      <c r="H1008" s="26">
        <f t="shared" ref="H1008" si="1192">(F1008-E1008)*D1008</f>
        <v>15400</v>
      </c>
      <c r="I1008" s="40">
        <v>0</v>
      </c>
      <c r="J1008" s="46">
        <f t="shared" si="1133"/>
        <v>15400</v>
      </c>
    </row>
    <row r="1009" spans="1:10">
      <c r="A1009" s="51">
        <v>44301</v>
      </c>
      <c r="B1009" s="50" t="s">
        <v>776</v>
      </c>
      <c r="C1009" s="24" t="s">
        <v>16</v>
      </c>
      <c r="D1009" s="52">
        <v>2200</v>
      </c>
      <c r="E1009" s="24">
        <v>12.2</v>
      </c>
      <c r="F1009" s="24">
        <v>15.5</v>
      </c>
      <c r="G1009" s="24">
        <v>0</v>
      </c>
      <c r="H1009" s="26">
        <f t="shared" ref="H1009" si="1193">(F1009-E1009)*D1009</f>
        <v>7260</v>
      </c>
      <c r="I1009" s="40">
        <v>0</v>
      </c>
      <c r="J1009" s="46">
        <f t="shared" si="1133"/>
        <v>7260</v>
      </c>
    </row>
    <row r="1010" spans="1:10">
      <c r="A1010" s="51">
        <v>44294</v>
      </c>
      <c r="B1010" s="50" t="s">
        <v>777</v>
      </c>
      <c r="C1010" s="24" t="s">
        <v>16</v>
      </c>
      <c r="D1010" s="52">
        <v>2000</v>
      </c>
      <c r="E1010" s="24">
        <v>38.65</v>
      </c>
      <c r="F1010" s="24">
        <v>44</v>
      </c>
      <c r="G1010" s="24">
        <v>0</v>
      </c>
      <c r="H1010" s="26">
        <f t="shared" ref="H1010" si="1194">(F1010-E1010)*D1010</f>
        <v>10700</v>
      </c>
      <c r="I1010" s="40">
        <v>0</v>
      </c>
      <c r="J1010" s="46">
        <f t="shared" si="1133"/>
        <v>10700</v>
      </c>
    </row>
    <row r="1011" spans="1:10">
      <c r="A1011" s="51">
        <v>44294</v>
      </c>
      <c r="B1011" s="50" t="s">
        <v>778</v>
      </c>
      <c r="C1011" s="24" t="s">
        <v>16</v>
      </c>
      <c r="D1011" s="52">
        <v>9000</v>
      </c>
      <c r="E1011" s="24">
        <v>6</v>
      </c>
      <c r="F1011" s="24">
        <v>6.8</v>
      </c>
      <c r="G1011" s="24">
        <v>8</v>
      </c>
      <c r="H1011" s="26">
        <f t="shared" ref="H1011" si="1195">(F1011-E1011)*D1011</f>
        <v>7200</v>
      </c>
      <c r="I1011" s="40">
        <f>(G1011-F1011)*D1011</f>
        <v>10800</v>
      </c>
      <c r="J1011" s="46">
        <f t="shared" si="1133"/>
        <v>18000</v>
      </c>
    </row>
    <row r="1012" spans="1:10">
      <c r="A1012" s="51">
        <v>44293</v>
      </c>
      <c r="B1012" s="50" t="s">
        <v>779</v>
      </c>
      <c r="C1012" s="24" t="s">
        <v>16</v>
      </c>
      <c r="D1012" s="52">
        <v>800</v>
      </c>
      <c r="E1012" s="24">
        <v>105</v>
      </c>
      <c r="F1012" s="24">
        <v>113</v>
      </c>
      <c r="G1012" s="24">
        <v>0</v>
      </c>
      <c r="H1012" s="26">
        <f t="shared" ref="H1012" si="1196">(F1012-E1012)*D1012</f>
        <v>6400</v>
      </c>
      <c r="I1012" s="40">
        <v>0</v>
      </c>
      <c r="J1012" s="46">
        <f t="shared" si="1133"/>
        <v>6400</v>
      </c>
    </row>
    <row r="1013" spans="1:10">
      <c r="A1013" s="51">
        <v>44293</v>
      </c>
      <c r="B1013" s="50" t="s">
        <v>777</v>
      </c>
      <c r="C1013" s="24" t="s">
        <v>16</v>
      </c>
      <c r="D1013" s="52">
        <v>2000</v>
      </c>
      <c r="E1013" s="24">
        <v>38.3</v>
      </c>
      <c r="F1013" s="24">
        <v>33</v>
      </c>
      <c r="G1013" s="24">
        <v>0</v>
      </c>
      <c r="H1013" s="26">
        <f t="shared" ref="H1013" si="1197">(F1013-E1013)*D1013</f>
        <v>-10600</v>
      </c>
      <c r="I1013" s="40">
        <v>0</v>
      </c>
      <c r="J1013" s="46">
        <f t="shared" ref="J1013:J1076" si="1198">SUM(I1013,H1013)</f>
        <v>-10600</v>
      </c>
    </row>
    <row r="1014" spans="1:10">
      <c r="A1014" s="51">
        <v>44292</v>
      </c>
      <c r="B1014" s="50" t="s">
        <v>780</v>
      </c>
      <c r="C1014" s="24" t="s">
        <v>16</v>
      </c>
      <c r="D1014" s="52">
        <v>2000</v>
      </c>
      <c r="E1014" s="24">
        <v>38.2</v>
      </c>
      <c r="F1014" s="24">
        <v>46</v>
      </c>
      <c r="G1014" s="24">
        <v>56</v>
      </c>
      <c r="H1014" s="26">
        <f t="shared" ref="H1014" si="1199">(F1014-E1014)*D1014</f>
        <v>15600</v>
      </c>
      <c r="I1014" s="40">
        <f>(G1014-F1014)*D1014</f>
        <v>20000</v>
      </c>
      <c r="J1014" s="46">
        <f t="shared" si="1198"/>
        <v>35600</v>
      </c>
    </row>
    <row r="1015" spans="1:10">
      <c r="A1015" s="51">
        <v>44291</v>
      </c>
      <c r="B1015" s="50" t="s">
        <v>774</v>
      </c>
      <c r="C1015" s="24" t="s">
        <v>16</v>
      </c>
      <c r="D1015" s="52">
        <v>2000</v>
      </c>
      <c r="E1015" s="24">
        <v>71</v>
      </c>
      <c r="F1015" s="24">
        <v>76</v>
      </c>
      <c r="G1015" s="24">
        <v>0</v>
      </c>
      <c r="H1015" s="26">
        <f t="shared" ref="H1015" si="1200">(F1015-E1015)*D1015</f>
        <v>10000</v>
      </c>
      <c r="I1015" s="40">
        <v>0</v>
      </c>
      <c r="J1015" s="46">
        <f t="shared" si="1198"/>
        <v>10000</v>
      </c>
    </row>
    <row r="1016" spans="1:10">
      <c r="A1016" s="51">
        <v>44287</v>
      </c>
      <c r="B1016" s="50" t="s">
        <v>781</v>
      </c>
      <c r="C1016" s="24" t="s">
        <v>16</v>
      </c>
      <c r="D1016" s="52">
        <v>2000</v>
      </c>
      <c r="E1016" s="24">
        <v>71</v>
      </c>
      <c r="F1016" s="24">
        <v>73</v>
      </c>
      <c r="G1016" s="24">
        <v>0</v>
      </c>
      <c r="H1016" s="26">
        <f t="shared" ref="H1016" si="1201">(F1016-E1016)*D1016</f>
        <v>4000</v>
      </c>
      <c r="I1016" s="40">
        <v>0</v>
      </c>
      <c r="J1016" s="46">
        <f t="shared" si="1198"/>
        <v>4000</v>
      </c>
    </row>
    <row r="1017" spans="1:10">
      <c r="A1017" s="51">
        <v>44287</v>
      </c>
      <c r="B1017" s="50" t="s">
        <v>727</v>
      </c>
      <c r="C1017" s="24" t="s">
        <v>16</v>
      </c>
      <c r="D1017" s="52">
        <v>2000</v>
      </c>
      <c r="E1017" s="24">
        <v>41</v>
      </c>
      <c r="F1017" s="24">
        <v>46</v>
      </c>
      <c r="G1017" s="24">
        <v>56</v>
      </c>
      <c r="H1017" s="26">
        <f t="shared" ref="H1017" si="1202">(F1017-E1017)*D1017</f>
        <v>10000</v>
      </c>
      <c r="I1017" s="40">
        <f>(G1017-F1017)*D1017</f>
        <v>20000</v>
      </c>
      <c r="J1017" s="46">
        <f t="shared" si="1198"/>
        <v>30000</v>
      </c>
    </row>
    <row r="1018" spans="1:10">
      <c r="A1018" s="51">
        <v>43920</v>
      </c>
      <c r="B1018" s="52" t="s">
        <v>782</v>
      </c>
      <c r="C1018" s="24" t="s">
        <v>16</v>
      </c>
      <c r="D1018" s="52">
        <v>5000</v>
      </c>
      <c r="E1018" s="24">
        <v>23</v>
      </c>
      <c r="F1018" s="24">
        <v>25.3</v>
      </c>
      <c r="G1018" s="24">
        <v>0</v>
      </c>
      <c r="H1018" s="26">
        <f t="shared" ref="H1018" si="1203">(F1018-E1018)*D1018</f>
        <v>11500</v>
      </c>
      <c r="I1018" s="40">
        <v>0</v>
      </c>
      <c r="J1018" s="46">
        <f t="shared" si="1198"/>
        <v>11500</v>
      </c>
    </row>
    <row r="1019" spans="1:10">
      <c r="A1019" s="51">
        <v>44281</v>
      </c>
      <c r="B1019" s="50" t="s">
        <v>783</v>
      </c>
      <c r="C1019" s="24" t="s">
        <v>16</v>
      </c>
      <c r="D1019" s="52">
        <v>1563</v>
      </c>
      <c r="E1019" s="24">
        <v>33.5</v>
      </c>
      <c r="F1019" s="24">
        <v>39.9</v>
      </c>
      <c r="G1019" s="24">
        <v>0</v>
      </c>
      <c r="H1019" s="26">
        <f t="shared" ref="H1019" si="1204">(F1019-E1019)*D1019</f>
        <v>10003.2</v>
      </c>
      <c r="I1019" s="40">
        <v>0</v>
      </c>
      <c r="J1019" s="46">
        <f t="shared" si="1198"/>
        <v>10003.2</v>
      </c>
    </row>
    <row r="1020" spans="1:10">
      <c r="A1020" s="51">
        <v>44280</v>
      </c>
      <c r="B1020" s="50" t="s">
        <v>780</v>
      </c>
      <c r="C1020" s="24" t="s">
        <v>16</v>
      </c>
      <c r="D1020" s="52">
        <v>2000</v>
      </c>
      <c r="E1020" s="24">
        <v>23.8</v>
      </c>
      <c r="F1020" s="24">
        <v>26.5</v>
      </c>
      <c r="G1020" s="24">
        <v>0</v>
      </c>
      <c r="H1020" s="26">
        <f t="shared" ref="H1020" si="1205">(F1020-E1020)*D1020</f>
        <v>5400</v>
      </c>
      <c r="I1020" s="40">
        <v>0</v>
      </c>
      <c r="J1020" s="46">
        <f t="shared" si="1198"/>
        <v>5400</v>
      </c>
    </row>
    <row r="1021" spans="1:10">
      <c r="A1021" s="51">
        <v>44279</v>
      </c>
      <c r="B1021" s="50" t="s">
        <v>784</v>
      </c>
      <c r="C1021" s="24" t="s">
        <v>16</v>
      </c>
      <c r="D1021" s="52">
        <v>2000</v>
      </c>
      <c r="E1021" s="24">
        <v>38</v>
      </c>
      <c r="F1021" s="24">
        <v>32</v>
      </c>
      <c r="G1021" s="24">
        <v>0</v>
      </c>
      <c r="H1021" s="26">
        <f t="shared" ref="H1021" si="1206">(F1021-E1021)*D1021</f>
        <v>-12000</v>
      </c>
      <c r="I1021" s="40">
        <v>0</v>
      </c>
      <c r="J1021" s="46">
        <f t="shared" si="1198"/>
        <v>-12000</v>
      </c>
    </row>
    <row r="1022" spans="1:10">
      <c r="A1022" s="51">
        <v>44278</v>
      </c>
      <c r="B1022" s="50" t="s">
        <v>785</v>
      </c>
      <c r="C1022" s="24" t="s">
        <v>16</v>
      </c>
      <c r="D1022" s="52">
        <v>2000</v>
      </c>
      <c r="E1022" s="24">
        <v>38.8</v>
      </c>
      <c r="F1022" s="24">
        <v>46</v>
      </c>
      <c r="G1022" s="24">
        <v>56</v>
      </c>
      <c r="H1022" s="26">
        <f t="shared" ref="H1022" si="1207">(F1022-E1022)*D1022</f>
        <v>14400</v>
      </c>
      <c r="I1022" s="40">
        <f>(G1022-F1022)*D1022</f>
        <v>20000</v>
      </c>
      <c r="J1022" s="46">
        <f t="shared" si="1198"/>
        <v>34400</v>
      </c>
    </row>
    <row r="1023" spans="1:10">
      <c r="A1023" s="51">
        <v>44277</v>
      </c>
      <c r="B1023" s="50" t="s">
        <v>727</v>
      </c>
      <c r="C1023" s="24" t="s">
        <v>16</v>
      </c>
      <c r="D1023" s="52">
        <v>2000</v>
      </c>
      <c r="E1023" s="24">
        <v>16.3</v>
      </c>
      <c r="F1023" s="24">
        <v>23</v>
      </c>
      <c r="G1023" s="24">
        <v>0</v>
      </c>
      <c r="H1023" s="26">
        <f t="shared" ref="H1023" si="1208">(F1023-E1023)*D1023</f>
        <v>13400</v>
      </c>
      <c r="I1023" s="40">
        <v>0</v>
      </c>
      <c r="J1023" s="46">
        <f t="shared" si="1198"/>
        <v>13400</v>
      </c>
    </row>
    <row r="1024" spans="1:10">
      <c r="A1024" s="51">
        <v>44277</v>
      </c>
      <c r="B1024" s="50" t="s">
        <v>786</v>
      </c>
      <c r="C1024" s="24" t="s">
        <v>16</v>
      </c>
      <c r="D1024" s="52">
        <v>2000</v>
      </c>
      <c r="E1024" s="24">
        <v>25.3</v>
      </c>
      <c r="F1024" s="24">
        <v>33</v>
      </c>
      <c r="G1024" s="24">
        <v>44</v>
      </c>
      <c r="H1024" s="26">
        <f t="shared" ref="H1024" si="1209">(F1024-E1024)*D1024</f>
        <v>15400</v>
      </c>
      <c r="I1024" s="40">
        <f>(G1024-F1024)*D1024</f>
        <v>22000</v>
      </c>
      <c r="J1024" s="46">
        <f t="shared" si="1198"/>
        <v>37400</v>
      </c>
    </row>
    <row r="1025" spans="1:10">
      <c r="A1025" s="51">
        <v>44274</v>
      </c>
      <c r="B1025" s="50" t="s">
        <v>787</v>
      </c>
      <c r="C1025" s="24" t="s">
        <v>16</v>
      </c>
      <c r="D1025" s="52">
        <v>5000</v>
      </c>
      <c r="E1025" s="24">
        <v>6.2</v>
      </c>
      <c r="F1025" s="24">
        <v>8</v>
      </c>
      <c r="G1025" s="24">
        <v>0</v>
      </c>
      <c r="H1025" s="26">
        <f t="shared" ref="H1025" si="1210">(F1025-E1025)*D1025</f>
        <v>9000</v>
      </c>
      <c r="I1025" s="40">
        <v>0</v>
      </c>
      <c r="J1025" s="46">
        <f t="shared" si="1198"/>
        <v>9000</v>
      </c>
    </row>
    <row r="1026" spans="1:10">
      <c r="A1026" s="51">
        <v>44273</v>
      </c>
      <c r="B1026" s="50" t="s">
        <v>788</v>
      </c>
      <c r="C1026" s="24" t="s">
        <v>16</v>
      </c>
      <c r="D1026" s="52">
        <v>9000</v>
      </c>
      <c r="E1026" s="24">
        <v>5.5</v>
      </c>
      <c r="F1026" s="24">
        <v>6.5</v>
      </c>
      <c r="G1026" s="24">
        <v>8</v>
      </c>
      <c r="H1026" s="26">
        <f t="shared" ref="H1026" si="1211">(F1026-E1026)*D1026</f>
        <v>9000</v>
      </c>
      <c r="I1026" s="40">
        <f>(G1026-F1026)*D1026</f>
        <v>13500</v>
      </c>
      <c r="J1026" s="46">
        <f t="shared" si="1198"/>
        <v>22500</v>
      </c>
    </row>
    <row r="1027" spans="1:10">
      <c r="A1027" s="51">
        <v>44272</v>
      </c>
      <c r="B1027" s="50" t="s">
        <v>789</v>
      </c>
      <c r="C1027" s="24" t="s">
        <v>16</v>
      </c>
      <c r="D1027" s="52">
        <v>5000</v>
      </c>
      <c r="E1027" s="24">
        <v>6.5</v>
      </c>
      <c r="F1027" s="24">
        <v>8.5</v>
      </c>
      <c r="G1027" s="24">
        <v>10</v>
      </c>
      <c r="H1027" s="26">
        <f t="shared" ref="H1027" si="1212">(F1027-E1027)*D1027</f>
        <v>10000</v>
      </c>
      <c r="I1027" s="40">
        <f>(G1027-F1027)*D1027</f>
        <v>7500</v>
      </c>
      <c r="J1027" s="46">
        <f t="shared" si="1198"/>
        <v>17500</v>
      </c>
    </row>
    <row r="1028" spans="1:10">
      <c r="A1028" s="51">
        <v>44272</v>
      </c>
      <c r="B1028" s="50" t="s">
        <v>790</v>
      </c>
      <c r="C1028" s="24" t="s">
        <v>16</v>
      </c>
      <c r="D1028" s="52">
        <v>375</v>
      </c>
      <c r="E1028" s="24">
        <v>116.5</v>
      </c>
      <c r="F1028" s="24">
        <v>83</v>
      </c>
      <c r="G1028" s="24">
        <v>0</v>
      </c>
      <c r="H1028" s="26">
        <f t="shared" ref="H1028" si="1213">(F1028-E1028)*D1028</f>
        <v>-12562.5</v>
      </c>
      <c r="I1028" s="40">
        <v>0</v>
      </c>
      <c r="J1028" s="46">
        <f t="shared" si="1198"/>
        <v>-12562.5</v>
      </c>
    </row>
    <row r="1029" spans="1:10">
      <c r="A1029" s="51">
        <v>44271</v>
      </c>
      <c r="B1029" s="50" t="s">
        <v>791</v>
      </c>
      <c r="C1029" s="24" t="s">
        <v>16</v>
      </c>
      <c r="D1029" s="52">
        <v>375</v>
      </c>
      <c r="E1029" s="24">
        <v>98</v>
      </c>
      <c r="F1029" s="24">
        <v>122</v>
      </c>
      <c r="G1029" s="24">
        <v>150</v>
      </c>
      <c r="H1029" s="26">
        <f t="shared" ref="H1029" si="1214">(F1029-E1029)*D1029</f>
        <v>9000</v>
      </c>
      <c r="I1029" s="40">
        <f>(G1029-F1029)*D1029</f>
        <v>10500</v>
      </c>
      <c r="J1029" s="46">
        <f t="shared" si="1198"/>
        <v>19500</v>
      </c>
    </row>
    <row r="1030" spans="1:10">
      <c r="A1030" s="51">
        <v>44270</v>
      </c>
      <c r="B1030" s="50" t="s">
        <v>792</v>
      </c>
      <c r="C1030" s="24" t="s">
        <v>16</v>
      </c>
      <c r="D1030" s="52">
        <v>13500</v>
      </c>
      <c r="E1030" s="24">
        <v>5</v>
      </c>
      <c r="F1030" s="24">
        <v>5.8</v>
      </c>
      <c r="G1030" s="24">
        <v>0</v>
      </c>
      <c r="H1030" s="26">
        <f t="shared" ref="H1030" si="1215">(F1030-E1030)*D1030</f>
        <v>10800</v>
      </c>
      <c r="I1030" s="40">
        <v>0</v>
      </c>
      <c r="J1030" s="46">
        <f t="shared" si="1198"/>
        <v>10800</v>
      </c>
    </row>
    <row r="1031" spans="1:10">
      <c r="A1031" s="51">
        <v>44267</v>
      </c>
      <c r="B1031" s="50" t="s">
        <v>793</v>
      </c>
      <c r="C1031" s="24" t="s">
        <v>16</v>
      </c>
      <c r="D1031" s="52">
        <v>13500</v>
      </c>
      <c r="E1031" s="24">
        <v>5.8</v>
      </c>
      <c r="F1031" s="24">
        <v>5.05</v>
      </c>
      <c r="G1031" s="24">
        <v>0</v>
      </c>
      <c r="H1031" s="26">
        <f t="shared" ref="H1031" si="1216">(F1031-E1031)*D1031</f>
        <v>-10125</v>
      </c>
      <c r="I1031" s="40">
        <v>0</v>
      </c>
      <c r="J1031" s="46">
        <f t="shared" si="1198"/>
        <v>-10125</v>
      </c>
    </row>
    <row r="1032" spans="1:10">
      <c r="A1032" s="51">
        <v>44265</v>
      </c>
      <c r="B1032" s="50" t="s">
        <v>794</v>
      </c>
      <c r="C1032" s="24" t="s">
        <v>16</v>
      </c>
      <c r="D1032" s="52">
        <v>500</v>
      </c>
      <c r="E1032" s="24">
        <v>60.5</v>
      </c>
      <c r="F1032" s="24">
        <v>71</v>
      </c>
      <c r="G1032" s="24">
        <v>0</v>
      </c>
      <c r="H1032" s="26">
        <f t="shared" ref="H1032" si="1217">(F1032-E1032)*D1032</f>
        <v>5250</v>
      </c>
      <c r="I1032" s="40">
        <v>0</v>
      </c>
      <c r="J1032" s="46">
        <f t="shared" si="1198"/>
        <v>5250</v>
      </c>
    </row>
    <row r="1033" spans="1:10">
      <c r="A1033" s="51">
        <v>44260</v>
      </c>
      <c r="B1033" s="50" t="s">
        <v>795</v>
      </c>
      <c r="C1033" s="24" t="s">
        <v>16</v>
      </c>
      <c r="D1033" s="52">
        <v>2000</v>
      </c>
      <c r="E1033" s="24">
        <v>55</v>
      </c>
      <c r="F1033" s="24">
        <v>50.5</v>
      </c>
      <c r="G1033" s="24">
        <v>0</v>
      </c>
      <c r="H1033" s="26">
        <f t="shared" ref="H1033" si="1218">(F1033-E1033)*D1033</f>
        <v>-9000</v>
      </c>
      <c r="I1033" s="40">
        <v>0</v>
      </c>
      <c r="J1033" s="46">
        <f t="shared" si="1198"/>
        <v>-9000</v>
      </c>
    </row>
    <row r="1034" spans="1:10">
      <c r="A1034" s="51">
        <v>44260</v>
      </c>
      <c r="B1034" s="50" t="s">
        <v>796</v>
      </c>
      <c r="C1034" s="24" t="s">
        <v>16</v>
      </c>
      <c r="D1034" s="52">
        <v>5000</v>
      </c>
      <c r="E1034" s="24">
        <v>23</v>
      </c>
      <c r="F1034" s="24">
        <v>23</v>
      </c>
      <c r="G1034" s="24">
        <v>0</v>
      </c>
      <c r="H1034" s="26">
        <f t="shared" ref="H1034" si="1219">(F1034-E1034)*D1034</f>
        <v>0</v>
      </c>
      <c r="I1034" s="40">
        <v>0</v>
      </c>
      <c r="J1034" s="46">
        <f t="shared" si="1198"/>
        <v>0</v>
      </c>
    </row>
    <row r="1035" spans="1:10">
      <c r="A1035" s="51">
        <v>44259</v>
      </c>
      <c r="B1035" s="50" t="s">
        <v>797</v>
      </c>
      <c r="C1035" s="24" t="s">
        <v>16</v>
      </c>
      <c r="D1035" s="52">
        <v>500</v>
      </c>
      <c r="E1035" s="24">
        <v>80</v>
      </c>
      <c r="F1035" s="24">
        <v>86</v>
      </c>
      <c r="G1035" s="24">
        <v>0</v>
      </c>
      <c r="H1035" s="26">
        <f t="shared" ref="H1035" si="1220">(F1035-E1035)*D1035</f>
        <v>3000</v>
      </c>
      <c r="I1035" s="40">
        <v>0</v>
      </c>
      <c r="J1035" s="46">
        <f t="shared" si="1198"/>
        <v>3000</v>
      </c>
    </row>
    <row r="1036" spans="1:10">
      <c r="A1036" s="51">
        <v>44259</v>
      </c>
      <c r="B1036" s="50" t="s">
        <v>798</v>
      </c>
      <c r="C1036" s="24" t="s">
        <v>16</v>
      </c>
      <c r="D1036" s="52">
        <v>2000</v>
      </c>
      <c r="E1036" s="24">
        <v>45.5</v>
      </c>
      <c r="F1036" s="24">
        <v>53</v>
      </c>
      <c r="G1036" s="24">
        <v>0</v>
      </c>
      <c r="H1036" s="26">
        <f t="shared" ref="H1036" si="1221">(F1036-E1036)*D1036</f>
        <v>15000</v>
      </c>
      <c r="I1036" s="40">
        <v>0</v>
      </c>
      <c r="J1036" s="46">
        <f t="shared" si="1198"/>
        <v>15000</v>
      </c>
    </row>
    <row r="1037" spans="1:10">
      <c r="A1037" s="51">
        <v>44258</v>
      </c>
      <c r="B1037" s="50" t="s">
        <v>798</v>
      </c>
      <c r="C1037" s="24" t="s">
        <v>16</v>
      </c>
      <c r="D1037" s="52">
        <v>2000</v>
      </c>
      <c r="E1037" s="24">
        <v>45</v>
      </c>
      <c r="F1037" s="24">
        <v>50</v>
      </c>
      <c r="G1037" s="24">
        <v>58</v>
      </c>
      <c r="H1037" s="26">
        <f t="shared" ref="H1037:H1038" si="1222">(F1037-E1037)*D1037</f>
        <v>10000</v>
      </c>
      <c r="I1037" s="40">
        <f>(G1037-F1037)*D1037</f>
        <v>16000</v>
      </c>
      <c r="J1037" s="46">
        <f t="shared" si="1198"/>
        <v>26000</v>
      </c>
    </row>
    <row r="1038" spans="1:10">
      <c r="A1038" s="51">
        <v>44258</v>
      </c>
      <c r="B1038" s="50" t="s">
        <v>799</v>
      </c>
      <c r="C1038" s="24" t="s">
        <v>16</v>
      </c>
      <c r="D1038" s="52">
        <v>5700</v>
      </c>
      <c r="E1038" s="24">
        <v>25.1</v>
      </c>
      <c r="F1038" s="24">
        <v>27.8</v>
      </c>
      <c r="G1038" s="24">
        <v>0</v>
      </c>
      <c r="H1038" s="26">
        <f t="shared" si="1222"/>
        <v>15390</v>
      </c>
      <c r="I1038" s="40">
        <v>0</v>
      </c>
      <c r="J1038" s="46">
        <f t="shared" si="1198"/>
        <v>15390</v>
      </c>
    </row>
    <row r="1039" spans="1:10">
      <c r="A1039" s="51">
        <v>44257</v>
      </c>
      <c r="B1039" s="50" t="s">
        <v>800</v>
      </c>
      <c r="C1039" s="24" t="s">
        <v>16</v>
      </c>
      <c r="D1039" s="52">
        <v>7600</v>
      </c>
      <c r="E1039" s="24">
        <v>9.2</v>
      </c>
      <c r="F1039" s="24">
        <v>10.55</v>
      </c>
      <c r="G1039" s="24">
        <v>0</v>
      </c>
      <c r="H1039" s="26">
        <f t="shared" ref="H1039" si="1223">(F1039-E1039)*D1039</f>
        <v>10260</v>
      </c>
      <c r="I1039" s="40">
        <v>0</v>
      </c>
      <c r="J1039" s="46">
        <f t="shared" si="1198"/>
        <v>10260</v>
      </c>
    </row>
    <row r="1040" spans="1:10">
      <c r="A1040" s="51">
        <v>44253</v>
      </c>
      <c r="B1040" s="50" t="s">
        <v>801</v>
      </c>
      <c r="C1040" s="24" t="s">
        <v>16</v>
      </c>
      <c r="D1040" s="52">
        <v>2000</v>
      </c>
      <c r="E1040" s="24">
        <v>50.5</v>
      </c>
      <c r="F1040" s="24">
        <v>48.5</v>
      </c>
      <c r="G1040" s="24">
        <v>0</v>
      </c>
      <c r="H1040" s="26">
        <f t="shared" ref="H1040" si="1224">(F1040-E1040)*D1040</f>
        <v>-4000</v>
      </c>
      <c r="I1040" s="40">
        <v>0</v>
      </c>
      <c r="J1040" s="46">
        <f t="shared" si="1198"/>
        <v>-4000</v>
      </c>
    </row>
    <row r="1041" spans="1:10">
      <c r="A1041" s="51">
        <v>44253</v>
      </c>
      <c r="B1041" s="50" t="s">
        <v>802</v>
      </c>
      <c r="C1041" s="24" t="s">
        <v>16</v>
      </c>
      <c r="D1041" s="52">
        <v>5700</v>
      </c>
      <c r="E1041" s="24">
        <v>25.1</v>
      </c>
      <c r="F1041" s="24">
        <v>23.5</v>
      </c>
      <c r="G1041" s="24">
        <v>0</v>
      </c>
      <c r="H1041" s="26">
        <f t="shared" ref="H1041" si="1225">(F1041-E1041)*D1041</f>
        <v>-9120.00000000001</v>
      </c>
      <c r="I1041" s="40">
        <v>0</v>
      </c>
      <c r="J1041" s="46">
        <f t="shared" si="1198"/>
        <v>-9120.00000000001</v>
      </c>
    </row>
    <row r="1042" spans="1:10">
      <c r="A1042" s="51">
        <v>44252</v>
      </c>
      <c r="B1042" s="50" t="s">
        <v>803</v>
      </c>
      <c r="C1042" s="24" t="s">
        <v>16</v>
      </c>
      <c r="D1042" s="52">
        <v>2000</v>
      </c>
      <c r="E1042" s="24">
        <v>5</v>
      </c>
      <c r="F1042" s="24">
        <v>10</v>
      </c>
      <c r="G1042" s="24">
        <v>15</v>
      </c>
      <c r="H1042" s="26">
        <f t="shared" ref="H1042" si="1226">(F1042-E1042)*D1042</f>
        <v>10000</v>
      </c>
      <c r="I1042" s="40">
        <f>(G1042-F1042)*D1042</f>
        <v>10000</v>
      </c>
      <c r="J1042" s="46">
        <f t="shared" si="1198"/>
        <v>20000</v>
      </c>
    </row>
    <row r="1043" spans="1:10">
      <c r="A1043" s="51">
        <v>44251</v>
      </c>
      <c r="B1043" s="50" t="s">
        <v>804</v>
      </c>
      <c r="C1043" s="24" t="s">
        <v>16</v>
      </c>
      <c r="D1043" s="52">
        <v>19000</v>
      </c>
      <c r="E1043" s="24">
        <v>2.15</v>
      </c>
      <c r="F1043" s="24">
        <v>3</v>
      </c>
      <c r="G1043" s="24">
        <v>3.8</v>
      </c>
      <c r="H1043" s="26">
        <f t="shared" ref="H1043" si="1227">(F1043-E1043)*D1043</f>
        <v>16150</v>
      </c>
      <c r="I1043" s="40">
        <f>(G1043-F1043)*D1043</f>
        <v>15200</v>
      </c>
      <c r="J1043" s="46">
        <f t="shared" si="1198"/>
        <v>31350</v>
      </c>
    </row>
    <row r="1044" spans="1:10">
      <c r="A1044" s="51">
        <v>44246</v>
      </c>
      <c r="B1044" s="50" t="s">
        <v>749</v>
      </c>
      <c r="C1044" s="24" t="s">
        <v>16</v>
      </c>
      <c r="D1044" s="52">
        <v>19000</v>
      </c>
      <c r="E1044" s="24">
        <v>4.5</v>
      </c>
      <c r="F1044" s="24">
        <v>5.5</v>
      </c>
      <c r="G1044" s="24">
        <v>6.5</v>
      </c>
      <c r="H1044" s="26">
        <f t="shared" ref="H1044" si="1228">(F1044-E1044)*D1044</f>
        <v>19000</v>
      </c>
      <c r="I1044" s="40">
        <f>(G1044-F1044)*D1044</f>
        <v>19000</v>
      </c>
      <c r="J1044" s="46">
        <f t="shared" si="1198"/>
        <v>38000</v>
      </c>
    </row>
    <row r="1045" spans="1:10">
      <c r="A1045" s="51">
        <v>44245</v>
      </c>
      <c r="B1045" s="50" t="s">
        <v>749</v>
      </c>
      <c r="C1045" s="24" t="s">
        <v>16</v>
      </c>
      <c r="D1045" s="52">
        <v>19000</v>
      </c>
      <c r="E1045" s="24">
        <v>3.8</v>
      </c>
      <c r="F1045" s="24">
        <v>3.8</v>
      </c>
      <c r="G1045" s="24">
        <v>0</v>
      </c>
      <c r="H1045" s="26">
        <f t="shared" ref="H1045" si="1229">(F1045-E1045)*D1045</f>
        <v>0</v>
      </c>
      <c r="I1045" s="40">
        <v>0</v>
      </c>
      <c r="J1045" s="46">
        <f t="shared" si="1198"/>
        <v>0</v>
      </c>
    </row>
    <row r="1046" spans="1:10">
      <c r="A1046" s="51">
        <v>44244</v>
      </c>
      <c r="B1046" s="50" t="s">
        <v>805</v>
      </c>
      <c r="C1046" s="24" t="s">
        <v>16</v>
      </c>
      <c r="D1046" s="52">
        <v>19000</v>
      </c>
      <c r="E1046" s="24">
        <v>3.2</v>
      </c>
      <c r="F1046" s="24">
        <v>3.8</v>
      </c>
      <c r="G1046" s="24">
        <v>5</v>
      </c>
      <c r="H1046" s="26">
        <f t="shared" ref="H1046:H1047" si="1230">(F1046-E1046)*D1046</f>
        <v>11400</v>
      </c>
      <c r="I1046" s="40">
        <f>(G1046-F1046)*D1046</f>
        <v>22800</v>
      </c>
      <c r="J1046" s="46">
        <f t="shared" si="1198"/>
        <v>34200</v>
      </c>
    </row>
    <row r="1047" spans="1:10">
      <c r="A1047" s="51">
        <v>44244</v>
      </c>
      <c r="B1047" s="50" t="s">
        <v>806</v>
      </c>
      <c r="C1047" s="24" t="s">
        <v>16</v>
      </c>
      <c r="D1047" s="52">
        <v>13500</v>
      </c>
      <c r="E1047" s="24">
        <v>4.6</v>
      </c>
      <c r="F1047" s="24">
        <v>3.8</v>
      </c>
      <c r="G1047" s="24">
        <v>0</v>
      </c>
      <c r="H1047" s="26">
        <f t="shared" si="1230"/>
        <v>-10800</v>
      </c>
      <c r="I1047" s="40">
        <v>0</v>
      </c>
      <c r="J1047" s="46">
        <f t="shared" si="1198"/>
        <v>-10800</v>
      </c>
    </row>
    <row r="1048" spans="1:10">
      <c r="A1048" s="51">
        <v>44243</v>
      </c>
      <c r="B1048" s="50" t="s">
        <v>807</v>
      </c>
      <c r="C1048" s="24" t="s">
        <v>16</v>
      </c>
      <c r="D1048" s="52">
        <v>5000</v>
      </c>
      <c r="E1048" s="24">
        <v>18.1</v>
      </c>
      <c r="F1048" s="24">
        <v>20</v>
      </c>
      <c r="G1048" s="24">
        <v>0</v>
      </c>
      <c r="H1048" s="26">
        <f t="shared" ref="H1048" si="1231">(F1048-E1048)*D1048</f>
        <v>9499.99999999999</v>
      </c>
      <c r="I1048" s="40">
        <v>0</v>
      </c>
      <c r="J1048" s="46">
        <f t="shared" si="1198"/>
        <v>9499.99999999999</v>
      </c>
    </row>
    <row r="1049" spans="1:10">
      <c r="A1049" s="51">
        <v>44242</v>
      </c>
      <c r="B1049" s="50" t="s">
        <v>808</v>
      </c>
      <c r="C1049" s="24" t="s">
        <v>16</v>
      </c>
      <c r="D1049" s="52">
        <v>7000</v>
      </c>
      <c r="E1049" s="24">
        <v>11</v>
      </c>
      <c r="F1049" s="24">
        <v>12.8</v>
      </c>
      <c r="G1049" s="24">
        <v>15.35</v>
      </c>
      <c r="H1049" s="26">
        <f t="shared" ref="H1049" si="1232">(F1049-E1049)*D1049</f>
        <v>12600</v>
      </c>
      <c r="I1049" s="40">
        <f>(G1049-F1049)*D1049</f>
        <v>17850</v>
      </c>
      <c r="J1049" s="46">
        <f t="shared" si="1198"/>
        <v>30450</v>
      </c>
    </row>
    <row r="1050" spans="1:10">
      <c r="A1050" s="51">
        <v>44242</v>
      </c>
      <c r="B1050" s="50" t="s">
        <v>809</v>
      </c>
      <c r="C1050" s="24" t="s">
        <v>16</v>
      </c>
      <c r="D1050" s="52">
        <v>2000</v>
      </c>
      <c r="E1050" s="24">
        <v>32</v>
      </c>
      <c r="F1050" s="24">
        <v>35</v>
      </c>
      <c r="G1050" s="24">
        <v>38</v>
      </c>
      <c r="H1050" s="26">
        <f t="shared" ref="H1050" si="1233">(F1050-E1050)*D1050</f>
        <v>6000</v>
      </c>
      <c r="I1050" s="40">
        <f>(G1050-F1050)*D1050</f>
        <v>6000</v>
      </c>
      <c r="J1050" s="46">
        <f t="shared" si="1198"/>
        <v>12000</v>
      </c>
    </row>
    <row r="1051" spans="1:10">
      <c r="A1051" s="51">
        <v>44239</v>
      </c>
      <c r="B1051" s="50" t="s">
        <v>810</v>
      </c>
      <c r="C1051" s="24" t="s">
        <v>16</v>
      </c>
      <c r="D1051" s="52">
        <v>7000</v>
      </c>
      <c r="E1051" s="24">
        <v>9</v>
      </c>
      <c r="F1051" s="24">
        <v>10.55</v>
      </c>
      <c r="G1051" s="24">
        <v>11.8</v>
      </c>
      <c r="H1051" s="26">
        <f t="shared" ref="H1051" si="1234">(F1051-E1051)*D1051</f>
        <v>10850</v>
      </c>
      <c r="I1051" s="40">
        <f>(G1051-F1051)*D1051</f>
        <v>8750</v>
      </c>
      <c r="J1051" s="46">
        <f t="shared" si="1198"/>
        <v>19600</v>
      </c>
    </row>
    <row r="1052" ht="15.75" customHeight="1" spans="1:10">
      <c r="A1052" s="51">
        <v>44238</v>
      </c>
      <c r="B1052" s="50" t="s">
        <v>811</v>
      </c>
      <c r="C1052" s="24" t="s">
        <v>16</v>
      </c>
      <c r="D1052" s="52">
        <v>2000</v>
      </c>
      <c r="E1052" s="24">
        <v>28.8</v>
      </c>
      <c r="F1052" s="24">
        <v>33</v>
      </c>
      <c r="G1052" s="24">
        <v>0</v>
      </c>
      <c r="H1052" s="26">
        <f t="shared" ref="H1052" si="1235">(F1052-E1052)*D1052</f>
        <v>8400</v>
      </c>
      <c r="I1052" s="40">
        <v>0</v>
      </c>
      <c r="J1052" s="46">
        <f t="shared" si="1198"/>
        <v>8400</v>
      </c>
    </row>
    <row r="1053" spans="1:10">
      <c r="A1053" s="51">
        <v>44237</v>
      </c>
      <c r="B1053" s="50" t="s">
        <v>812</v>
      </c>
      <c r="C1053" s="24" t="s">
        <v>16</v>
      </c>
      <c r="D1053" s="52">
        <v>550</v>
      </c>
      <c r="E1053" s="24">
        <v>95</v>
      </c>
      <c r="F1053" s="24">
        <v>95</v>
      </c>
      <c r="G1053" s="24">
        <v>0</v>
      </c>
      <c r="H1053" s="26">
        <f t="shared" ref="H1053" si="1236">(F1053-E1053)*D1053</f>
        <v>0</v>
      </c>
      <c r="I1053" s="40">
        <v>0</v>
      </c>
      <c r="J1053" s="46">
        <f t="shared" si="1198"/>
        <v>0</v>
      </c>
    </row>
    <row r="1054" spans="1:10">
      <c r="A1054" s="51">
        <v>44237</v>
      </c>
      <c r="B1054" s="50" t="s">
        <v>811</v>
      </c>
      <c r="C1054" s="24" t="s">
        <v>16</v>
      </c>
      <c r="D1054" s="52">
        <v>2000</v>
      </c>
      <c r="E1054" s="24">
        <v>26.65</v>
      </c>
      <c r="F1054" s="24">
        <v>28.8</v>
      </c>
      <c r="G1054" s="24">
        <v>0</v>
      </c>
      <c r="H1054" s="26">
        <f t="shared" ref="H1054" si="1237">(F1054-E1054)*D1054</f>
        <v>4300</v>
      </c>
      <c r="I1054" s="40">
        <v>0</v>
      </c>
      <c r="J1054" s="46">
        <f t="shared" si="1198"/>
        <v>4300</v>
      </c>
    </row>
    <row r="1055" spans="1:10">
      <c r="A1055" s="51">
        <v>44236</v>
      </c>
      <c r="B1055" s="50" t="s">
        <v>764</v>
      </c>
      <c r="C1055" s="24" t="s">
        <v>16</v>
      </c>
      <c r="D1055" s="52">
        <v>19000</v>
      </c>
      <c r="E1055" s="24">
        <v>3.2</v>
      </c>
      <c r="F1055" s="24">
        <v>3.8</v>
      </c>
      <c r="G1055" s="24">
        <v>0</v>
      </c>
      <c r="H1055" s="26">
        <f t="shared" ref="H1055" si="1238">(F1055-E1055)*D1055</f>
        <v>11400</v>
      </c>
      <c r="I1055" s="40">
        <v>0</v>
      </c>
      <c r="J1055" s="46">
        <f t="shared" si="1198"/>
        <v>11400</v>
      </c>
    </row>
    <row r="1056" spans="1:10">
      <c r="A1056" s="51">
        <v>44236</v>
      </c>
      <c r="B1056" s="50" t="s">
        <v>811</v>
      </c>
      <c r="C1056" s="24" t="s">
        <v>16</v>
      </c>
      <c r="D1056" s="52">
        <v>2000</v>
      </c>
      <c r="E1056" s="24">
        <v>33.5</v>
      </c>
      <c r="F1056" s="24">
        <v>38</v>
      </c>
      <c r="G1056" s="24">
        <v>0</v>
      </c>
      <c r="H1056" s="26">
        <f t="shared" ref="H1056" si="1239">(F1056-E1056)*D1056</f>
        <v>9000</v>
      </c>
      <c r="I1056" s="40">
        <v>0</v>
      </c>
      <c r="J1056" s="46">
        <f t="shared" si="1198"/>
        <v>9000</v>
      </c>
    </row>
    <row r="1057" spans="1:10">
      <c r="A1057" s="51">
        <v>44236</v>
      </c>
      <c r="B1057" s="50" t="s">
        <v>813</v>
      </c>
      <c r="C1057" s="24" t="s">
        <v>16</v>
      </c>
      <c r="D1057" s="52">
        <v>3200</v>
      </c>
      <c r="E1057" s="24">
        <v>20.3</v>
      </c>
      <c r="F1057" s="24">
        <v>17.65</v>
      </c>
      <c r="G1057" s="24">
        <v>0</v>
      </c>
      <c r="H1057" s="26">
        <f t="shared" ref="H1057" si="1240">(F1057-E1057)*D1057</f>
        <v>-8480.00000000001</v>
      </c>
      <c r="I1057" s="40">
        <v>0</v>
      </c>
      <c r="J1057" s="46">
        <f t="shared" si="1198"/>
        <v>-8480.00000000001</v>
      </c>
    </row>
    <row r="1058" spans="1:10">
      <c r="A1058" s="51">
        <v>44232</v>
      </c>
      <c r="B1058" s="50" t="s">
        <v>663</v>
      </c>
      <c r="C1058" s="24" t="s">
        <v>16</v>
      </c>
      <c r="D1058" s="52">
        <v>3200</v>
      </c>
      <c r="E1058" s="24">
        <v>12.2</v>
      </c>
      <c r="F1058" s="24">
        <v>15</v>
      </c>
      <c r="G1058" s="24">
        <v>0</v>
      </c>
      <c r="H1058" s="26">
        <f t="shared" ref="H1058" si="1241">(F1058-E1058)*D1058</f>
        <v>8960</v>
      </c>
      <c r="I1058" s="40">
        <v>0</v>
      </c>
      <c r="J1058" s="46">
        <f t="shared" si="1198"/>
        <v>8960</v>
      </c>
    </row>
    <row r="1059" spans="1:10">
      <c r="A1059" s="51">
        <v>44232</v>
      </c>
      <c r="B1059" s="50" t="s">
        <v>814</v>
      </c>
      <c r="C1059" s="24" t="s">
        <v>16</v>
      </c>
      <c r="D1059" s="52">
        <v>1000</v>
      </c>
      <c r="E1059" s="24">
        <v>51.5</v>
      </c>
      <c r="F1059" s="24">
        <v>42</v>
      </c>
      <c r="G1059" s="24">
        <v>0</v>
      </c>
      <c r="H1059" s="26">
        <f t="shared" ref="H1059" si="1242">(F1059-E1059)*D1059</f>
        <v>-9500</v>
      </c>
      <c r="I1059" s="40">
        <v>0</v>
      </c>
      <c r="J1059" s="46">
        <f t="shared" si="1198"/>
        <v>-9500</v>
      </c>
    </row>
    <row r="1060" spans="1:10">
      <c r="A1060" s="51">
        <v>44231</v>
      </c>
      <c r="B1060" s="50" t="s">
        <v>815</v>
      </c>
      <c r="C1060" s="24" t="s">
        <v>16</v>
      </c>
      <c r="D1060" s="52">
        <v>5000</v>
      </c>
      <c r="E1060" s="24">
        <v>16.8</v>
      </c>
      <c r="F1060" s="24">
        <v>15.35</v>
      </c>
      <c r="G1060" s="24">
        <v>0</v>
      </c>
      <c r="H1060" s="26">
        <f t="shared" ref="H1060" si="1243">(F1060-E1060)*D1060</f>
        <v>-7250.00000000001</v>
      </c>
      <c r="I1060" s="40">
        <v>0</v>
      </c>
      <c r="J1060" s="46">
        <f t="shared" si="1198"/>
        <v>-7250.00000000001</v>
      </c>
    </row>
    <row r="1061" spans="1:10">
      <c r="A1061" s="51">
        <v>44231</v>
      </c>
      <c r="B1061" s="50" t="s">
        <v>816</v>
      </c>
      <c r="C1061" s="24" t="s">
        <v>16</v>
      </c>
      <c r="D1061" s="52">
        <v>7600</v>
      </c>
      <c r="E1061" s="24">
        <v>7.8</v>
      </c>
      <c r="F1061" s="24">
        <v>6.9</v>
      </c>
      <c r="G1061" s="24">
        <v>0</v>
      </c>
      <c r="H1061" s="26">
        <f t="shared" ref="H1061" si="1244">(F1061-E1061)*D1061</f>
        <v>-6840</v>
      </c>
      <c r="I1061" s="40">
        <v>0</v>
      </c>
      <c r="J1061" s="46">
        <f t="shared" si="1198"/>
        <v>-6840</v>
      </c>
    </row>
    <row r="1062" spans="1:10">
      <c r="A1062" s="51">
        <v>44230</v>
      </c>
      <c r="B1062" s="50" t="s">
        <v>817</v>
      </c>
      <c r="C1062" s="24" t="s">
        <v>16</v>
      </c>
      <c r="D1062" s="52">
        <v>900</v>
      </c>
      <c r="E1062" s="24">
        <v>80</v>
      </c>
      <c r="F1062" s="24">
        <v>90</v>
      </c>
      <c r="G1062" s="24">
        <v>100</v>
      </c>
      <c r="H1062" s="26">
        <f t="shared" ref="H1062" si="1245">(F1062-E1062)*D1062</f>
        <v>9000</v>
      </c>
      <c r="I1062" s="40">
        <f>(G1062-F1062)*D1062</f>
        <v>9000</v>
      </c>
      <c r="J1062" s="46">
        <f t="shared" si="1198"/>
        <v>18000</v>
      </c>
    </row>
    <row r="1063" spans="1:10">
      <c r="A1063" s="51">
        <v>44229</v>
      </c>
      <c r="B1063" s="50" t="s">
        <v>155</v>
      </c>
      <c r="C1063" s="24" t="s">
        <v>16</v>
      </c>
      <c r="D1063" s="52">
        <v>3000</v>
      </c>
      <c r="E1063" s="24">
        <v>23</v>
      </c>
      <c r="F1063" s="24">
        <v>26</v>
      </c>
      <c r="G1063" s="24">
        <v>0</v>
      </c>
      <c r="H1063" s="26">
        <f t="shared" ref="H1063" si="1246">(F1063-E1063)*D1063</f>
        <v>9000</v>
      </c>
      <c r="I1063" s="40">
        <v>0</v>
      </c>
      <c r="J1063" s="46">
        <f t="shared" si="1198"/>
        <v>9000</v>
      </c>
    </row>
    <row r="1064" spans="1:10">
      <c r="A1064" s="51">
        <v>44229</v>
      </c>
      <c r="B1064" s="50" t="s">
        <v>818</v>
      </c>
      <c r="C1064" s="24" t="s">
        <v>16</v>
      </c>
      <c r="D1064" s="52">
        <v>5700</v>
      </c>
      <c r="E1064" s="24">
        <v>21.5</v>
      </c>
      <c r="F1064" s="24">
        <v>23</v>
      </c>
      <c r="G1064" s="24">
        <v>26</v>
      </c>
      <c r="H1064" s="26">
        <f t="shared" ref="H1064" si="1247">(F1064-E1064)*D1064</f>
        <v>8550</v>
      </c>
      <c r="I1064" s="40">
        <f>(G1064-F1064)*D1064</f>
        <v>17100</v>
      </c>
      <c r="J1064" s="46">
        <f t="shared" si="1198"/>
        <v>25650</v>
      </c>
    </row>
    <row r="1065" spans="1:10">
      <c r="A1065" s="51">
        <v>44228</v>
      </c>
      <c r="B1065" s="50" t="s">
        <v>819</v>
      </c>
      <c r="C1065" s="24" t="s">
        <v>16</v>
      </c>
      <c r="D1065" s="52">
        <v>3300</v>
      </c>
      <c r="E1065" s="24">
        <v>12.65</v>
      </c>
      <c r="F1065" s="24">
        <v>13.8</v>
      </c>
      <c r="G1065" s="24">
        <v>18.8</v>
      </c>
      <c r="H1065" s="26">
        <f t="shared" ref="H1065" si="1248">(F1065-E1065)*D1065</f>
        <v>3795</v>
      </c>
      <c r="I1065" s="40">
        <f>(G1065-F1065)*D1065</f>
        <v>16500</v>
      </c>
      <c r="J1065" s="46">
        <f t="shared" si="1198"/>
        <v>20295</v>
      </c>
    </row>
    <row r="1066" spans="1:10">
      <c r="A1066" s="51">
        <v>44225</v>
      </c>
      <c r="B1066" s="50" t="s">
        <v>820</v>
      </c>
      <c r="C1066" s="24" t="s">
        <v>16</v>
      </c>
      <c r="D1066" s="52">
        <v>1400</v>
      </c>
      <c r="E1066" s="24">
        <v>35</v>
      </c>
      <c r="F1066" s="24">
        <v>30.2</v>
      </c>
      <c r="G1066" s="24">
        <v>0</v>
      </c>
      <c r="H1066" s="26">
        <f t="shared" ref="H1066" si="1249">(F1066-E1066)*D1066</f>
        <v>-6720</v>
      </c>
      <c r="I1066" s="40">
        <v>0</v>
      </c>
      <c r="J1066" s="46">
        <f t="shared" si="1198"/>
        <v>-6720</v>
      </c>
    </row>
    <row r="1067" spans="1:10">
      <c r="A1067" s="51">
        <v>44225</v>
      </c>
      <c r="B1067" s="50" t="s">
        <v>821</v>
      </c>
      <c r="C1067" s="24" t="s">
        <v>16</v>
      </c>
      <c r="D1067" s="52">
        <v>1700</v>
      </c>
      <c r="E1067" s="24">
        <v>31.1</v>
      </c>
      <c r="F1067" s="24">
        <v>26.2</v>
      </c>
      <c r="G1067" s="24">
        <v>0</v>
      </c>
      <c r="H1067" s="26">
        <f t="shared" ref="H1067" si="1250">(F1067-E1067)*D1067</f>
        <v>-8330</v>
      </c>
      <c r="I1067" s="40">
        <v>0</v>
      </c>
      <c r="J1067" s="46">
        <f t="shared" si="1198"/>
        <v>-8330</v>
      </c>
    </row>
    <row r="1068" spans="1:10">
      <c r="A1068" s="51">
        <v>44224</v>
      </c>
      <c r="B1068" s="50" t="s">
        <v>822</v>
      </c>
      <c r="C1068" s="24" t="s">
        <v>16</v>
      </c>
      <c r="D1068" s="52">
        <v>1000</v>
      </c>
      <c r="E1068" s="24">
        <v>30.2</v>
      </c>
      <c r="F1068" s="24">
        <v>35</v>
      </c>
      <c r="G1068" s="24">
        <v>39.9</v>
      </c>
      <c r="H1068" s="26">
        <f t="shared" ref="H1068" si="1251">(F1068-E1068)*D1068</f>
        <v>4800</v>
      </c>
      <c r="I1068" s="40">
        <f>(G1068-F1068)*D1068</f>
        <v>4900</v>
      </c>
      <c r="J1068" s="46">
        <f t="shared" si="1198"/>
        <v>9700</v>
      </c>
    </row>
    <row r="1069" spans="1:10">
      <c r="A1069" s="51">
        <v>44221</v>
      </c>
      <c r="B1069" s="50" t="s">
        <v>823</v>
      </c>
      <c r="C1069" s="24" t="s">
        <v>16</v>
      </c>
      <c r="D1069" s="52">
        <v>1000</v>
      </c>
      <c r="E1069" s="24">
        <v>15.05</v>
      </c>
      <c r="F1069" s="24">
        <v>23</v>
      </c>
      <c r="G1069" s="24">
        <v>0</v>
      </c>
      <c r="H1069" s="26">
        <f t="shared" ref="H1069" si="1252">(F1069-E1069)*D1069</f>
        <v>7950</v>
      </c>
      <c r="I1069" s="40">
        <v>0</v>
      </c>
      <c r="J1069" s="46">
        <f t="shared" si="1198"/>
        <v>7950</v>
      </c>
    </row>
    <row r="1070" spans="1:10">
      <c r="A1070" s="51">
        <v>44218</v>
      </c>
      <c r="B1070" s="50" t="s">
        <v>824</v>
      </c>
      <c r="C1070" s="24" t="s">
        <v>16</v>
      </c>
      <c r="D1070" s="52">
        <v>5000</v>
      </c>
      <c r="E1070" s="24">
        <v>8.2</v>
      </c>
      <c r="F1070" s="24">
        <v>10</v>
      </c>
      <c r="G1070" s="24">
        <v>12.2</v>
      </c>
      <c r="H1070" s="26">
        <f t="shared" ref="H1070" si="1253">(F1070-E1070)*D1070</f>
        <v>9000</v>
      </c>
      <c r="I1070" s="40">
        <f>(G1070-F1070)*D1070</f>
        <v>11000</v>
      </c>
      <c r="J1070" s="46">
        <f t="shared" si="1198"/>
        <v>20000</v>
      </c>
    </row>
    <row r="1071" spans="1:10">
      <c r="A1071" s="51">
        <v>44218</v>
      </c>
      <c r="B1071" s="50" t="s">
        <v>825</v>
      </c>
      <c r="C1071" s="24" t="s">
        <v>16</v>
      </c>
      <c r="D1071" s="52">
        <v>5700</v>
      </c>
      <c r="E1071" s="24">
        <v>20</v>
      </c>
      <c r="F1071" s="24">
        <v>22.1</v>
      </c>
      <c r="G1071" s="24">
        <v>25.3</v>
      </c>
      <c r="H1071" s="26">
        <f t="shared" ref="H1071" si="1254">(F1071-E1071)*D1071</f>
        <v>11970</v>
      </c>
      <c r="I1071" s="40">
        <f>(G1071-F1071)*D1071</f>
        <v>18240</v>
      </c>
      <c r="J1071" s="46">
        <f t="shared" si="1198"/>
        <v>30210</v>
      </c>
    </row>
    <row r="1072" spans="1:10">
      <c r="A1072" s="51">
        <v>44217</v>
      </c>
      <c r="B1072" s="50" t="s">
        <v>826</v>
      </c>
      <c r="C1072" s="24" t="s">
        <v>16</v>
      </c>
      <c r="D1072" s="52">
        <v>5700</v>
      </c>
      <c r="E1072" s="24">
        <v>20</v>
      </c>
      <c r="F1072" s="24">
        <v>22.1</v>
      </c>
      <c r="G1072" s="24">
        <v>25.3</v>
      </c>
      <c r="H1072" s="26">
        <f t="shared" ref="H1072" si="1255">(F1072-E1072)*D1072</f>
        <v>11970</v>
      </c>
      <c r="I1072" s="40">
        <f>(G1072-F1072)*D1072</f>
        <v>18240</v>
      </c>
      <c r="J1072" s="46">
        <f t="shared" si="1198"/>
        <v>30210</v>
      </c>
    </row>
    <row r="1073" spans="1:10">
      <c r="A1073" s="51">
        <v>44216</v>
      </c>
      <c r="B1073" s="50" t="s">
        <v>827</v>
      </c>
      <c r="C1073" s="24" t="s">
        <v>16</v>
      </c>
      <c r="D1073" s="52">
        <v>5700</v>
      </c>
      <c r="E1073" s="24">
        <v>20</v>
      </c>
      <c r="F1073" s="24">
        <v>22.1</v>
      </c>
      <c r="G1073" s="24">
        <v>25.3</v>
      </c>
      <c r="H1073" s="26">
        <f t="shared" ref="H1073" si="1256">(F1073-E1073)*D1073</f>
        <v>11970</v>
      </c>
      <c r="I1073" s="40">
        <f>(G1073-F1073)*D1073</f>
        <v>18240</v>
      </c>
      <c r="J1073" s="46">
        <f t="shared" si="1198"/>
        <v>30210</v>
      </c>
    </row>
    <row r="1074" spans="1:10">
      <c r="A1074" s="51">
        <v>44215</v>
      </c>
      <c r="B1074" s="50" t="s">
        <v>828</v>
      </c>
      <c r="C1074" s="24" t="s">
        <v>16</v>
      </c>
      <c r="D1074" s="52">
        <v>5700</v>
      </c>
      <c r="E1074" s="24">
        <v>20</v>
      </c>
      <c r="F1074" s="24">
        <v>22.1</v>
      </c>
      <c r="G1074" s="24">
        <v>0</v>
      </c>
      <c r="H1074" s="26">
        <f t="shared" ref="H1074" si="1257">(F1074-E1074)*D1074</f>
        <v>11970</v>
      </c>
      <c r="I1074" s="40">
        <v>0</v>
      </c>
      <c r="J1074" s="46">
        <f t="shared" si="1198"/>
        <v>11970</v>
      </c>
    </row>
    <row r="1075" spans="1:10">
      <c r="A1075" s="51">
        <v>44215</v>
      </c>
      <c r="B1075" s="50" t="s">
        <v>829</v>
      </c>
      <c r="C1075" s="24" t="s">
        <v>16</v>
      </c>
      <c r="D1075" s="52">
        <v>5000</v>
      </c>
      <c r="E1075" s="24">
        <v>14.8</v>
      </c>
      <c r="F1075" s="24">
        <v>14.8</v>
      </c>
      <c r="G1075" s="24">
        <v>0</v>
      </c>
      <c r="H1075" s="26">
        <f t="shared" ref="H1075" si="1258">(F1075-E1075)*D1075</f>
        <v>0</v>
      </c>
      <c r="I1075" s="40">
        <v>0</v>
      </c>
      <c r="J1075" s="46">
        <f t="shared" si="1198"/>
        <v>0</v>
      </c>
    </row>
    <row r="1076" spans="1:10">
      <c r="A1076" s="51">
        <v>44214</v>
      </c>
      <c r="B1076" s="50" t="s">
        <v>830</v>
      </c>
      <c r="C1076" s="24" t="s">
        <v>16</v>
      </c>
      <c r="D1076" s="52">
        <v>3100</v>
      </c>
      <c r="E1076" s="24">
        <v>14</v>
      </c>
      <c r="F1076" s="24">
        <v>14.55</v>
      </c>
      <c r="G1076" s="24">
        <v>0</v>
      </c>
      <c r="H1076" s="26">
        <f t="shared" ref="H1076" si="1259">(F1076-E1076)*D1076</f>
        <v>1705</v>
      </c>
      <c r="I1076" s="40">
        <v>0</v>
      </c>
      <c r="J1076" s="46">
        <f t="shared" si="1198"/>
        <v>1705</v>
      </c>
    </row>
    <row r="1077" spans="1:10">
      <c r="A1077" s="51">
        <v>44214</v>
      </c>
      <c r="B1077" s="50" t="s">
        <v>828</v>
      </c>
      <c r="C1077" s="24" t="s">
        <v>16</v>
      </c>
      <c r="D1077" s="52">
        <v>5700</v>
      </c>
      <c r="E1077" s="24">
        <v>16.05</v>
      </c>
      <c r="F1077" s="24">
        <v>17.65</v>
      </c>
      <c r="G1077" s="24">
        <v>0</v>
      </c>
      <c r="H1077" s="26">
        <f t="shared" ref="H1077" si="1260">(F1077-E1077)*D1077</f>
        <v>9119.99999999999</v>
      </c>
      <c r="I1077" s="40">
        <v>0</v>
      </c>
      <c r="J1077" s="46">
        <f t="shared" ref="J1077:J1140" si="1261">SUM(I1077,H1077)</f>
        <v>9119.99999999999</v>
      </c>
    </row>
    <row r="1078" spans="1:10">
      <c r="A1078" s="51">
        <v>44211</v>
      </c>
      <c r="B1078" s="50" t="s">
        <v>831</v>
      </c>
      <c r="C1078" s="24" t="s">
        <v>16</v>
      </c>
      <c r="D1078" s="52">
        <v>5000</v>
      </c>
      <c r="E1078" s="24">
        <v>17.65</v>
      </c>
      <c r="F1078" s="24">
        <v>16.8</v>
      </c>
      <c r="G1078" s="24">
        <v>0</v>
      </c>
      <c r="H1078" s="26">
        <f t="shared" ref="H1078" si="1262">(F1078-E1078)*D1078</f>
        <v>-4249.99999999999</v>
      </c>
      <c r="I1078" s="40">
        <v>0</v>
      </c>
      <c r="J1078" s="46">
        <f t="shared" si="1261"/>
        <v>-4249.99999999999</v>
      </c>
    </row>
    <row r="1079" spans="1:10">
      <c r="A1079" s="51">
        <v>44211</v>
      </c>
      <c r="B1079" s="50" t="s">
        <v>832</v>
      </c>
      <c r="C1079" s="24" t="s">
        <v>16</v>
      </c>
      <c r="D1079" s="52">
        <v>5700</v>
      </c>
      <c r="E1079" s="24">
        <v>18</v>
      </c>
      <c r="F1079" s="24">
        <v>16.2</v>
      </c>
      <c r="G1079" s="24">
        <v>0</v>
      </c>
      <c r="H1079" s="26">
        <f t="shared" ref="H1079" si="1263">(F1079-E1079)*D1079</f>
        <v>-10260</v>
      </c>
      <c r="I1079" s="40">
        <v>0</v>
      </c>
      <c r="J1079" s="46">
        <f t="shared" si="1261"/>
        <v>-10260</v>
      </c>
    </row>
    <row r="1080" spans="1:10">
      <c r="A1080" s="51">
        <v>44210</v>
      </c>
      <c r="B1080" s="50" t="s">
        <v>832</v>
      </c>
      <c r="C1080" s="24" t="s">
        <v>16</v>
      </c>
      <c r="D1080" s="52">
        <v>5700</v>
      </c>
      <c r="E1080" s="24">
        <v>16.1</v>
      </c>
      <c r="F1080" s="24">
        <v>18</v>
      </c>
      <c r="G1080" s="24">
        <v>0</v>
      </c>
      <c r="H1080" s="26">
        <f t="shared" ref="H1080" si="1264">(F1080-E1080)*D1080</f>
        <v>10830</v>
      </c>
      <c r="I1080" s="40">
        <v>0</v>
      </c>
      <c r="J1080" s="46">
        <f t="shared" si="1261"/>
        <v>10830</v>
      </c>
    </row>
    <row r="1081" spans="1:10">
      <c r="A1081" s="51">
        <v>44210</v>
      </c>
      <c r="B1081" s="50" t="s">
        <v>833</v>
      </c>
      <c r="C1081" s="24" t="s">
        <v>16</v>
      </c>
      <c r="D1081" s="52">
        <v>3200</v>
      </c>
      <c r="E1081" s="24">
        <v>19.2</v>
      </c>
      <c r="F1081" s="24">
        <v>17</v>
      </c>
      <c r="G1081" s="24">
        <v>0</v>
      </c>
      <c r="H1081" s="26">
        <f t="shared" ref="H1081" si="1265">(F1081-E1081)*D1081</f>
        <v>-7040</v>
      </c>
      <c r="I1081" s="40">
        <v>0</v>
      </c>
      <c r="J1081" s="46">
        <f t="shared" si="1261"/>
        <v>-7040</v>
      </c>
    </row>
    <row r="1082" spans="1:10">
      <c r="A1082" s="51">
        <v>44210</v>
      </c>
      <c r="B1082" s="50" t="s">
        <v>819</v>
      </c>
      <c r="C1082" s="24" t="s">
        <v>16</v>
      </c>
      <c r="D1082" s="52">
        <v>3300</v>
      </c>
      <c r="E1082" s="24">
        <v>18</v>
      </c>
      <c r="F1082" s="24">
        <v>16</v>
      </c>
      <c r="G1082" s="24">
        <v>0</v>
      </c>
      <c r="H1082" s="26">
        <f t="shared" ref="H1082" si="1266">(F1082-E1082)*D1082</f>
        <v>-6600</v>
      </c>
      <c r="I1082" s="40">
        <v>0</v>
      </c>
      <c r="J1082" s="46">
        <f t="shared" si="1261"/>
        <v>-6600</v>
      </c>
    </row>
    <row r="1083" spans="1:10">
      <c r="A1083" s="51">
        <v>44209</v>
      </c>
      <c r="B1083" s="50" t="s">
        <v>819</v>
      </c>
      <c r="C1083" s="24" t="s">
        <v>16</v>
      </c>
      <c r="D1083" s="52">
        <v>3300</v>
      </c>
      <c r="E1083" s="24">
        <v>12.65</v>
      </c>
      <c r="F1083" s="24">
        <v>13.8</v>
      </c>
      <c r="G1083" s="24">
        <v>0</v>
      </c>
      <c r="H1083" s="26">
        <f t="shared" ref="H1083" si="1267">(F1083-E1083)*D1083</f>
        <v>3795</v>
      </c>
      <c r="I1083" s="40">
        <v>0</v>
      </c>
      <c r="J1083" s="46">
        <f t="shared" si="1261"/>
        <v>3795</v>
      </c>
    </row>
    <row r="1084" spans="1:10">
      <c r="A1084" s="51">
        <v>44209</v>
      </c>
      <c r="B1084" s="50" t="s">
        <v>834</v>
      </c>
      <c r="C1084" s="24" t="s">
        <v>16</v>
      </c>
      <c r="D1084" s="52">
        <v>2000</v>
      </c>
      <c r="E1084" s="24">
        <v>25</v>
      </c>
      <c r="F1084" s="24">
        <v>29</v>
      </c>
      <c r="G1084" s="24">
        <v>0</v>
      </c>
      <c r="H1084" s="26">
        <f t="shared" ref="H1084" si="1268">(F1084-E1084)*D1084</f>
        <v>8000</v>
      </c>
      <c r="I1084" s="40">
        <v>0</v>
      </c>
      <c r="J1084" s="46">
        <f t="shared" si="1261"/>
        <v>8000</v>
      </c>
    </row>
    <row r="1085" spans="1:10">
      <c r="A1085" s="51">
        <v>44208</v>
      </c>
      <c r="B1085" s="50" t="s">
        <v>835</v>
      </c>
      <c r="C1085" s="24" t="s">
        <v>16</v>
      </c>
      <c r="D1085" s="52">
        <v>2000</v>
      </c>
      <c r="E1085" s="24">
        <v>21.2</v>
      </c>
      <c r="F1085" s="24">
        <v>25</v>
      </c>
      <c r="G1085" s="24">
        <v>30</v>
      </c>
      <c r="H1085" s="26">
        <f t="shared" ref="H1085" si="1269">(F1085-E1085)*D1085</f>
        <v>7600</v>
      </c>
      <c r="I1085" s="40">
        <f>(G1085-F1085)*D1085</f>
        <v>10000</v>
      </c>
      <c r="J1085" s="46">
        <f t="shared" si="1261"/>
        <v>17600</v>
      </c>
    </row>
    <row r="1086" spans="1:10">
      <c r="A1086" s="51">
        <v>44208</v>
      </c>
      <c r="B1086" s="50" t="s">
        <v>836</v>
      </c>
      <c r="C1086" s="24" t="s">
        <v>16</v>
      </c>
      <c r="D1086" s="52">
        <v>5700</v>
      </c>
      <c r="E1086" s="24">
        <v>12.35</v>
      </c>
      <c r="F1086" s="24">
        <v>13.35</v>
      </c>
      <c r="G1086" s="24">
        <v>15.5</v>
      </c>
      <c r="H1086" s="26">
        <f t="shared" ref="H1086" si="1270">(F1086-E1086)*D1086</f>
        <v>5700</v>
      </c>
      <c r="I1086" s="40">
        <f>(G1086-F1086)*D1086</f>
        <v>12255</v>
      </c>
      <c r="J1086" s="46">
        <f t="shared" si="1261"/>
        <v>17955</v>
      </c>
    </row>
    <row r="1087" spans="1:10">
      <c r="A1087" s="51">
        <v>44207</v>
      </c>
      <c r="B1087" s="50" t="s">
        <v>837</v>
      </c>
      <c r="C1087" s="24" t="s">
        <v>16</v>
      </c>
      <c r="D1087" s="52">
        <v>5700</v>
      </c>
      <c r="E1087" s="24">
        <v>14.5</v>
      </c>
      <c r="F1087" s="24">
        <v>13</v>
      </c>
      <c r="G1087" s="24">
        <v>0</v>
      </c>
      <c r="H1087" s="26">
        <f t="shared" ref="H1087" si="1271">(F1087-E1087)*D1087</f>
        <v>-8550</v>
      </c>
      <c r="I1087" s="40">
        <v>0</v>
      </c>
      <c r="J1087" s="46">
        <f t="shared" si="1261"/>
        <v>-8550</v>
      </c>
    </row>
    <row r="1088" spans="1:10">
      <c r="A1088" s="51">
        <v>44204</v>
      </c>
      <c r="B1088" s="50" t="s">
        <v>837</v>
      </c>
      <c r="C1088" s="24" t="s">
        <v>16</v>
      </c>
      <c r="D1088" s="52">
        <v>5700</v>
      </c>
      <c r="E1088" s="24">
        <v>13.5</v>
      </c>
      <c r="F1088" s="24">
        <v>12.2</v>
      </c>
      <c r="G1088" s="24">
        <v>0</v>
      </c>
      <c r="H1088" s="26">
        <f t="shared" ref="H1088" si="1272">(F1088-E1088)*D1088</f>
        <v>-7410</v>
      </c>
      <c r="I1088" s="40">
        <v>0</v>
      </c>
      <c r="J1088" s="46">
        <f t="shared" si="1261"/>
        <v>-7410</v>
      </c>
    </row>
    <row r="1089" spans="1:10">
      <c r="A1089" s="51">
        <v>44204</v>
      </c>
      <c r="B1089" s="50" t="s">
        <v>838</v>
      </c>
      <c r="C1089" s="24" t="s">
        <v>16</v>
      </c>
      <c r="D1089" s="52">
        <v>5000</v>
      </c>
      <c r="E1089" s="24">
        <v>17.5</v>
      </c>
      <c r="F1089" s="24">
        <v>16.8</v>
      </c>
      <c r="G1089" s="24">
        <v>0</v>
      </c>
      <c r="H1089" s="26">
        <f t="shared" ref="H1089" si="1273">(F1089-E1089)*D1089</f>
        <v>-3500</v>
      </c>
      <c r="I1089" s="40">
        <v>0</v>
      </c>
      <c r="J1089" s="46">
        <f t="shared" si="1261"/>
        <v>-3500</v>
      </c>
    </row>
    <row r="1090" spans="1:10">
      <c r="A1090" s="51">
        <v>44203</v>
      </c>
      <c r="B1090" s="50" t="s">
        <v>839</v>
      </c>
      <c r="C1090" s="24" t="s">
        <v>16</v>
      </c>
      <c r="D1090" s="52">
        <v>5000</v>
      </c>
      <c r="E1090" s="24">
        <v>19.1</v>
      </c>
      <c r="F1090" s="24">
        <v>21.2</v>
      </c>
      <c r="G1090" s="24">
        <v>0</v>
      </c>
      <c r="H1090" s="26">
        <f t="shared" ref="H1090" si="1274">(F1090-E1090)*D1090</f>
        <v>10500</v>
      </c>
      <c r="I1090" s="40">
        <v>0</v>
      </c>
      <c r="J1090" s="46">
        <f t="shared" si="1261"/>
        <v>10500</v>
      </c>
    </row>
    <row r="1091" spans="1:10">
      <c r="A1091" s="51">
        <v>44203</v>
      </c>
      <c r="B1091" s="50" t="s">
        <v>840</v>
      </c>
      <c r="C1091" s="24" t="s">
        <v>16</v>
      </c>
      <c r="D1091" s="52">
        <v>9000</v>
      </c>
      <c r="E1091" s="24">
        <v>10</v>
      </c>
      <c r="F1091" s="24">
        <v>11</v>
      </c>
      <c r="G1091" s="24">
        <v>12.2</v>
      </c>
      <c r="H1091" s="26">
        <f t="shared" ref="H1091" si="1275">(F1091-E1091)*D1091</f>
        <v>9000</v>
      </c>
      <c r="I1091" s="40">
        <f>(G1091-F1091)*D1091</f>
        <v>10800</v>
      </c>
      <c r="J1091" s="46">
        <f t="shared" si="1261"/>
        <v>19800</v>
      </c>
    </row>
    <row r="1092" spans="1:10">
      <c r="A1092" s="51">
        <v>44202</v>
      </c>
      <c r="B1092" s="50" t="s">
        <v>841</v>
      </c>
      <c r="C1092" s="24" t="s">
        <v>16</v>
      </c>
      <c r="D1092" s="52">
        <v>5700</v>
      </c>
      <c r="E1092" s="24">
        <v>8.8</v>
      </c>
      <c r="F1092" s="24">
        <v>9.85</v>
      </c>
      <c r="G1092" s="24">
        <v>0</v>
      </c>
      <c r="H1092" s="26">
        <f t="shared" ref="H1092" si="1276">(F1092-E1092)*D1092</f>
        <v>5984.99999999999</v>
      </c>
      <c r="I1092" s="40">
        <v>0</v>
      </c>
      <c r="J1092" s="46">
        <f t="shared" si="1261"/>
        <v>5984.99999999999</v>
      </c>
    </row>
    <row r="1093" spans="1:10">
      <c r="A1093" s="51">
        <v>44200</v>
      </c>
      <c r="B1093" s="50" t="s">
        <v>842</v>
      </c>
      <c r="C1093" s="24" t="s">
        <v>16</v>
      </c>
      <c r="D1093" s="52">
        <v>5000</v>
      </c>
      <c r="E1093" s="24">
        <v>14.3</v>
      </c>
      <c r="F1093" s="24">
        <v>14.3</v>
      </c>
      <c r="G1093" s="24">
        <v>0</v>
      </c>
      <c r="H1093" s="26">
        <f t="shared" ref="H1093" si="1277">(F1093-E1093)*D1093</f>
        <v>0</v>
      </c>
      <c r="I1093" s="40">
        <v>0</v>
      </c>
      <c r="J1093" s="46">
        <f t="shared" si="1261"/>
        <v>0</v>
      </c>
    </row>
    <row r="1094" spans="1:10">
      <c r="A1094" s="51">
        <v>44200</v>
      </c>
      <c r="B1094" s="50" t="s">
        <v>843</v>
      </c>
      <c r="C1094" s="24" t="s">
        <v>16</v>
      </c>
      <c r="D1094" s="52">
        <v>5000</v>
      </c>
      <c r="E1094" s="24">
        <v>18.55</v>
      </c>
      <c r="F1094" s="24">
        <v>20</v>
      </c>
      <c r="G1094" s="24">
        <v>22.1</v>
      </c>
      <c r="H1094" s="26">
        <f t="shared" ref="H1094" si="1278">(F1094-E1094)*D1094</f>
        <v>7250</v>
      </c>
      <c r="I1094" s="40">
        <f>(G1094-F1094)*D1094</f>
        <v>10500</v>
      </c>
      <c r="J1094" s="46">
        <f t="shared" si="1261"/>
        <v>17750</v>
      </c>
    </row>
    <row r="1095" spans="1:10">
      <c r="A1095" s="51">
        <v>44200</v>
      </c>
      <c r="B1095" s="50" t="s">
        <v>844</v>
      </c>
      <c r="C1095" s="24" t="s">
        <v>16</v>
      </c>
      <c r="D1095" s="52">
        <v>7600</v>
      </c>
      <c r="E1095" s="24">
        <v>10</v>
      </c>
      <c r="F1095" s="24">
        <v>10.6</v>
      </c>
      <c r="G1095" s="24">
        <v>0</v>
      </c>
      <c r="H1095" s="26">
        <f t="shared" ref="H1095" si="1279">(F1095-E1095)*D1095</f>
        <v>4560</v>
      </c>
      <c r="I1095" s="40">
        <v>0</v>
      </c>
      <c r="J1095" s="46">
        <f t="shared" si="1261"/>
        <v>4560</v>
      </c>
    </row>
    <row r="1096" spans="1:10">
      <c r="A1096" s="51">
        <v>44197</v>
      </c>
      <c r="B1096" s="50" t="s">
        <v>844</v>
      </c>
      <c r="C1096" s="24" t="s">
        <v>16</v>
      </c>
      <c r="D1096" s="52">
        <v>7600</v>
      </c>
      <c r="E1096" s="24">
        <v>9.2</v>
      </c>
      <c r="F1096" s="24">
        <v>9.2</v>
      </c>
      <c r="G1096" s="24">
        <v>0</v>
      </c>
      <c r="H1096" s="26">
        <f t="shared" ref="H1096" si="1280">(F1096-E1096)*D1096</f>
        <v>0</v>
      </c>
      <c r="I1096" s="40">
        <v>0</v>
      </c>
      <c r="J1096" s="46">
        <f t="shared" si="1261"/>
        <v>0</v>
      </c>
    </row>
    <row r="1097" spans="1:10">
      <c r="A1097" s="51">
        <v>44197</v>
      </c>
      <c r="B1097" s="50" t="s">
        <v>845</v>
      </c>
      <c r="C1097" s="24" t="s">
        <v>16</v>
      </c>
      <c r="D1097" s="52">
        <v>19000</v>
      </c>
      <c r="E1097" s="24">
        <v>5</v>
      </c>
      <c r="F1097" s="24">
        <v>5</v>
      </c>
      <c r="G1097" s="24">
        <v>0</v>
      </c>
      <c r="H1097" s="26">
        <f t="shared" ref="H1097" si="1281">(F1097-E1097)*D1097</f>
        <v>0</v>
      </c>
      <c r="I1097" s="40">
        <v>0</v>
      </c>
      <c r="J1097" s="46">
        <f t="shared" si="1261"/>
        <v>0</v>
      </c>
    </row>
    <row r="1098" spans="1:10">
      <c r="A1098" s="51">
        <v>44196</v>
      </c>
      <c r="B1098" s="50" t="s">
        <v>846</v>
      </c>
      <c r="C1098" s="24" t="s">
        <v>16</v>
      </c>
      <c r="D1098" s="52">
        <v>19000</v>
      </c>
      <c r="E1098" s="24">
        <v>2</v>
      </c>
      <c r="F1098" s="24">
        <v>2.8</v>
      </c>
      <c r="G1098" s="24">
        <v>3.8</v>
      </c>
      <c r="H1098" s="26">
        <f t="shared" ref="H1098" si="1282">(F1098-E1098)*D1098</f>
        <v>15200</v>
      </c>
      <c r="I1098" s="40">
        <f>(G1098-F1098)*D1098</f>
        <v>19000</v>
      </c>
      <c r="J1098" s="46">
        <f t="shared" si="1261"/>
        <v>34200</v>
      </c>
    </row>
    <row r="1099" spans="1:10">
      <c r="A1099" s="51">
        <v>44195</v>
      </c>
      <c r="B1099" s="50" t="s">
        <v>847</v>
      </c>
      <c r="C1099" s="24" t="s">
        <v>16</v>
      </c>
      <c r="D1099" s="52">
        <v>350</v>
      </c>
      <c r="E1099" s="24">
        <v>12.2</v>
      </c>
      <c r="F1099" s="24">
        <v>12.2</v>
      </c>
      <c r="G1099" s="24">
        <v>0</v>
      </c>
      <c r="H1099" s="26">
        <f t="shared" ref="H1099" si="1283">(F1099-E1099)*D1099</f>
        <v>0</v>
      </c>
      <c r="I1099" s="40">
        <v>0</v>
      </c>
      <c r="J1099" s="46">
        <f t="shared" si="1261"/>
        <v>0</v>
      </c>
    </row>
    <row r="1100" spans="1:10">
      <c r="A1100" s="51">
        <v>44193</v>
      </c>
      <c r="B1100" s="50" t="s">
        <v>848</v>
      </c>
      <c r="C1100" s="24" t="s">
        <v>16</v>
      </c>
      <c r="D1100" s="52">
        <v>2000</v>
      </c>
      <c r="E1100" s="24">
        <v>18.2</v>
      </c>
      <c r="F1100" s="24">
        <v>21.2</v>
      </c>
      <c r="G1100" s="24">
        <v>26</v>
      </c>
      <c r="H1100" s="26">
        <f t="shared" ref="H1100" si="1284">(F1100-E1100)*D1100</f>
        <v>6000</v>
      </c>
      <c r="I1100" s="40">
        <f>(G1100-F1100)*D1100</f>
        <v>9600</v>
      </c>
      <c r="J1100" s="46">
        <f t="shared" si="1261"/>
        <v>15600</v>
      </c>
    </row>
    <row r="1101" spans="1:10">
      <c r="A1101" s="51">
        <v>44189</v>
      </c>
      <c r="B1101" s="50" t="s">
        <v>849</v>
      </c>
      <c r="C1101" s="24" t="s">
        <v>16</v>
      </c>
      <c r="D1101" s="52">
        <v>2000</v>
      </c>
      <c r="E1101" s="24">
        <v>16.2</v>
      </c>
      <c r="F1101" s="24">
        <v>18.2</v>
      </c>
      <c r="G1101" s="24">
        <v>23.3</v>
      </c>
      <c r="H1101" s="26">
        <f t="shared" ref="H1101" si="1285">(F1101-E1101)*D1101</f>
        <v>4000</v>
      </c>
      <c r="I1101" s="40">
        <f>(G1101-F1101)*D1101</f>
        <v>10200</v>
      </c>
      <c r="J1101" s="46">
        <f t="shared" si="1261"/>
        <v>14200</v>
      </c>
    </row>
    <row r="1102" spans="1:10">
      <c r="A1102" s="51">
        <v>44188</v>
      </c>
      <c r="B1102" s="50" t="s">
        <v>849</v>
      </c>
      <c r="C1102" s="24" t="s">
        <v>16</v>
      </c>
      <c r="D1102" s="52">
        <v>2000</v>
      </c>
      <c r="E1102" s="24">
        <v>16.85</v>
      </c>
      <c r="F1102" s="24">
        <v>15</v>
      </c>
      <c r="G1102" s="24">
        <v>0</v>
      </c>
      <c r="H1102" s="26">
        <f t="shared" ref="H1102" si="1286">(F1102-E1102)*D1102</f>
        <v>-3700</v>
      </c>
      <c r="I1102" s="40">
        <v>0</v>
      </c>
      <c r="J1102" s="46">
        <f t="shared" si="1261"/>
        <v>-3700</v>
      </c>
    </row>
    <row r="1103" spans="1:10">
      <c r="A1103" s="51">
        <v>44187</v>
      </c>
      <c r="B1103" s="50" t="s">
        <v>850</v>
      </c>
      <c r="C1103" s="24" t="s">
        <v>16</v>
      </c>
      <c r="D1103" s="52">
        <v>5000</v>
      </c>
      <c r="E1103" s="24">
        <v>3.8</v>
      </c>
      <c r="F1103" s="24">
        <v>4.1</v>
      </c>
      <c r="G1103" s="24">
        <v>0</v>
      </c>
      <c r="H1103" s="26">
        <f t="shared" ref="H1103" si="1287">(F1103-E1103)*D1103</f>
        <v>1500</v>
      </c>
      <c r="I1103" s="40">
        <v>0</v>
      </c>
      <c r="J1103" s="46">
        <f t="shared" si="1261"/>
        <v>1500</v>
      </c>
    </row>
    <row r="1104" spans="1:10">
      <c r="A1104" s="51">
        <v>44186</v>
      </c>
      <c r="B1104" s="50" t="s">
        <v>851</v>
      </c>
      <c r="C1104" s="24" t="s">
        <v>16</v>
      </c>
      <c r="D1104" s="52">
        <v>5000</v>
      </c>
      <c r="E1104" s="24">
        <v>8</v>
      </c>
      <c r="F1104" s="24">
        <v>9</v>
      </c>
      <c r="G1104" s="24">
        <v>11</v>
      </c>
      <c r="H1104" s="26">
        <f t="shared" ref="H1104" si="1288">(F1104-E1104)*D1104</f>
        <v>5000</v>
      </c>
      <c r="I1104" s="40">
        <f>(G1104-F1104)*D1104</f>
        <v>10000</v>
      </c>
      <c r="J1104" s="46">
        <f t="shared" si="1261"/>
        <v>15000</v>
      </c>
    </row>
    <row r="1105" spans="1:10">
      <c r="A1105" s="51">
        <v>44182</v>
      </c>
      <c r="B1105" s="50" t="s">
        <v>852</v>
      </c>
      <c r="C1105" s="24" t="s">
        <v>16</v>
      </c>
      <c r="D1105" s="52">
        <v>1000</v>
      </c>
      <c r="E1105" s="24">
        <v>33</v>
      </c>
      <c r="F1105" s="24">
        <v>38</v>
      </c>
      <c r="G1105" s="24">
        <v>0</v>
      </c>
      <c r="H1105" s="26">
        <f t="shared" ref="H1105" si="1289">(F1105-E1105)*D1105</f>
        <v>5000</v>
      </c>
      <c r="I1105" s="40">
        <v>0</v>
      </c>
      <c r="J1105" s="46">
        <f t="shared" si="1261"/>
        <v>5000</v>
      </c>
    </row>
    <row r="1106" spans="1:10">
      <c r="A1106" s="51">
        <v>44181</v>
      </c>
      <c r="B1106" s="50" t="s">
        <v>853</v>
      </c>
      <c r="C1106" s="24" t="s">
        <v>16</v>
      </c>
      <c r="D1106" s="52">
        <v>5000</v>
      </c>
      <c r="E1106" s="24">
        <v>11.6</v>
      </c>
      <c r="F1106" s="24">
        <v>12.8</v>
      </c>
      <c r="G1106" s="24">
        <v>15.5</v>
      </c>
      <c r="H1106" s="26">
        <f t="shared" ref="H1106" si="1290">(F1106-E1106)*D1106</f>
        <v>6000.00000000001</v>
      </c>
      <c r="I1106" s="40">
        <f>(G1106-F1106)*D1106</f>
        <v>13500</v>
      </c>
      <c r="J1106" s="46">
        <f t="shared" si="1261"/>
        <v>19500</v>
      </c>
    </row>
    <row r="1107" spans="1:10">
      <c r="A1107" s="51">
        <v>44180</v>
      </c>
      <c r="B1107" s="50" t="s">
        <v>849</v>
      </c>
      <c r="C1107" s="24" t="s">
        <v>16</v>
      </c>
      <c r="D1107" s="52">
        <v>2000</v>
      </c>
      <c r="E1107" s="24">
        <v>22</v>
      </c>
      <c r="F1107" s="24">
        <v>25</v>
      </c>
      <c r="G1107" s="24">
        <v>0</v>
      </c>
      <c r="H1107" s="26">
        <f t="shared" ref="H1107" si="1291">(F1107-E1107)*D1107</f>
        <v>6000</v>
      </c>
      <c r="I1107" s="40">
        <v>0</v>
      </c>
      <c r="J1107" s="46">
        <f t="shared" si="1261"/>
        <v>6000</v>
      </c>
    </row>
    <row r="1108" spans="1:10">
      <c r="A1108" s="51">
        <v>44179</v>
      </c>
      <c r="B1108" s="50" t="s">
        <v>854</v>
      </c>
      <c r="C1108" s="24" t="s">
        <v>16</v>
      </c>
      <c r="D1108" s="52">
        <v>5000</v>
      </c>
      <c r="E1108" s="24">
        <v>15.5</v>
      </c>
      <c r="F1108" s="24">
        <v>13.5</v>
      </c>
      <c r="G1108" s="24">
        <v>12.8</v>
      </c>
      <c r="H1108" s="26">
        <f t="shared" ref="H1108" si="1292">(F1108-E1108)*D1108</f>
        <v>-10000</v>
      </c>
      <c r="I1108" s="40">
        <v>0</v>
      </c>
      <c r="J1108" s="46">
        <f t="shared" si="1261"/>
        <v>-10000</v>
      </c>
    </row>
    <row r="1109" spans="1:10">
      <c r="A1109" s="51">
        <v>44176</v>
      </c>
      <c r="B1109" s="50" t="s">
        <v>855</v>
      </c>
      <c r="C1109" s="24" t="s">
        <v>16</v>
      </c>
      <c r="D1109" s="52">
        <v>5000</v>
      </c>
      <c r="E1109" s="24">
        <v>9</v>
      </c>
      <c r="F1109" s="24">
        <v>10.55</v>
      </c>
      <c r="G1109" s="24">
        <v>12.8</v>
      </c>
      <c r="H1109" s="26">
        <f t="shared" ref="H1109" si="1293">(F1109-E1109)*D1109</f>
        <v>7750</v>
      </c>
      <c r="I1109" s="40">
        <v>0</v>
      </c>
      <c r="J1109" s="46">
        <f t="shared" si="1261"/>
        <v>7750</v>
      </c>
    </row>
    <row r="1110" spans="1:10">
      <c r="A1110" s="51">
        <v>44175</v>
      </c>
      <c r="B1110" s="50" t="s">
        <v>856</v>
      </c>
      <c r="C1110" s="24" t="s">
        <v>16</v>
      </c>
      <c r="D1110" s="52">
        <v>1800</v>
      </c>
      <c r="E1110" s="24">
        <v>9.5</v>
      </c>
      <c r="F1110" s="24">
        <v>11.5</v>
      </c>
      <c r="G1110" s="24">
        <v>0</v>
      </c>
      <c r="H1110" s="26">
        <f t="shared" ref="H1110" si="1294">(F1110-E1110)*D1110</f>
        <v>3600</v>
      </c>
      <c r="I1110" s="40">
        <v>0</v>
      </c>
      <c r="J1110" s="46">
        <f t="shared" si="1261"/>
        <v>3600</v>
      </c>
    </row>
    <row r="1111" spans="1:10">
      <c r="A1111" s="51">
        <v>44174</v>
      </c>
      <c r="B1111" s="50" t="s">
        <v>841</v>
      </c>
      <c r="C1111" s="24" t="s">
        <v>16</v>
      </c>
      <c r="D1111" s="52">
        <v>5700</v>
      </c>
      <c r="E1111" s="24">
        <v>4.2</v>
      </c>
      <c r="F1111" s="24">
        <v>5</v>
      </c>
      <c r="G1111" s="24">
        <v>0</v>
      </c>
      <c r="H1111" s="26">
        <f t="shared" ref="H1111" si="1295">(F1111-E1111)*D1111</f>
        <v>4560</v>
      </c>
      <c r="I1111" s="40">
        <v>0</v>
      </c>
      <c r="J1111" s="46">
        <f t="shared" si="1261"/>
        <v>4560</v>
      </c>
    </row>
    <row r="1112" spans="1:10">
      <c r="A1112" s="51">
        <v>44173</v>
      </c>
      <c r="B1112" s="52" t="s">
        <v>857</v>
      </c>
      <c r="C1112" s="24" t="s">
        <v>16</v>
      </c>
      <c r="D1112" s="52">
        <v>2000</v>
      </c>
      <c r="E1112" s="24">
        <v>23</v>
      </c>
      <c r="F1112" s="24">
        <v>18.2</v>
      </c>
      <c r="G1112" s="24">
        <v>0</v>
      </c>
      <c r="H1112" s="26">
        <f t="shared" ref="H1112" si="1296">(F1112-E1112)*D1112</f>
        <v>-9600</v>
      </c>
      <c r="I1112" s="40">
        <v>0</v>
      </c>
      <c r="J1112" s="46">
        <f t="shared" si="1261"/>
        <v>-9600</v>
      </c>
    </row>
    <row r="1113" spans="1:10">
      <c r="A1113" s="51">
        <v>44169</v>
      </c>
      <c r="B1113" s="52" t="s">
        <v>858</v>
      </c>
      <c r="C1113" s="24" t="s">
        <v>16</v>
      </c>
      <c r="D1113" s="52">
        <v>7000</v>
      </c>
      <c r="E1113" s="24">
        <v>10.65</v>
      </c>
      <c r="F1113" s="24">
        <v>12.2</v>
      </c>
      <c r="G1113" s="24">
        <v>0</v>
      </c>
      <c r="H1113" s="26">
        <f t="shared" ref="H1113" si="1297">(F1113-E1113)*D1113</f>
        <v>10850</v>
      </c>
      <c r="I1113" s="40">
        <v>0</v>
      </c>
      <c r="J1113" s="46">
        <f t="shared" si="1261"/>
        <v>10850</v>
      </c>
    </row>
    <row r="1114" spans="1:10">
      <c r="A1114" s="51">
        <v>44168</v>
      </c>
      <c r="B1114" s="52" t="s">
        <v>859</v>
      </c>
      <c r="C1114" s="24" t="s">
        <v>16</v>
      </c>
      <c r="D1114" s="52">
        <v>9000</v>
      </c>
      <c r="E1114" s="24">
        <v>8</v>
      </c>
      <c r="F1114" s="24">
        <v>8</v>
      </c>
      <c r="G1114" s="24">
        <v>0</v>
      </c>
      <c r="H1114" s="26">
        <f t="shared" ref="H1114" si="1298">(F1114-E1114)*D1114</f>
        <v>0</v>
      </c>
      <c r="I1114" s="40">
        <v>0</v>
      </c>
      <c r="J1114" s="46">
        <f t="shared" si="1261"/>
        <v>0</v>
      </c>
    </row>
    <row r="1115" spans="1:10">
      <c r="A1115" s="51">
        <v>44167</v>
      </c>
      <c r="B1115" s="52" t="s">
        <v>860</v>
      </c>
      <c r="C1115" s="24" t="s">
        <v>16</v>
      </c>
      <c r="D1115" s="52">
        <v>13500</v>
      </c>
      <c r="E1115" s="24">
        <v>4.1</v>
      </c>
      <c r="F1115" s="24">
        <v>4.9</v>
      </c>
      <c r="G1115" s="24">
        <v>0</v>
      </c>
      <c r="H1115" s="26">
        <f t="shared" ref="H1115" si="1299">(F1115-E1115)*D1115</f>
        <v>10800</v>
      </c>
      <c r="I1115" s="40">
        <v>0</v>
      </c>
      <c r="J1115" s="46">
        <f t="shared" si="1261"/>
        <v>10800</v>
      </c>
    </row>
    <row r="1116" spans="1:10">
      <c r="A1116" s="51">
        <v>44166</v>
      </c>
      <c r="B1116" s="52" t="s">
        <v>861</v>
      </c>
      <c r="C1116" s="24" t="s">
        <v>16</v>
      </c>
      <c r="D1116" s="52">
        <v>13500</v>
      </c>
      <c r="E1116" s="24">
        <v>5.3</v>
      </c>
      <c r="F1116" s="24">
        <v>6.5</v>
      </c>
      <c r="G1116" s="24">
        <v>0</v>
      </c>
      <c r="H1116" s="26">
        <f t="shared" ref="H1116" si="1300">(F1116-E1116)*D1116</f>
        <v>16200</v>
      </c>
      <c r="I1116" s="40">
        <v>0</v>
      </c>
      <c r="J1116" s="46">
        <f t="shared" si="1261"/>
        <v>16200</v>
      </c>
    </row>
    <row r="1117" spans="1:10">
      <c r="A1117" s="51">
        <v>44162</v>
      </c>
      <c r="B1117" s="52" t="s">
        <v>862</v>
      </c>
      <c r="C1117" s="24" t="s">
        <v>16</v>
      </c>
      <c r="D1117" s="52">
        <v>6000</v>
      </c>
      <c r="E1117" s="24">
        <v>11</v>
      </c>
      <c r="F1117" s="24">
        <v>12.2</v>
      </c>
      <c r="G1117" s="24">
        <v>0</v>
      </c>
      <c r="H1117" s="26">
        <f t="shared" ref="H1117" si="1301">(F1117-E1117)*D1117</f>
        <v>7200</v>
      </c>
      <c r="I1117" s="40">
        <v>0</v>
      </c>
      <c r="J1117" s="46">
        <f t="shared" si="1261"/>
        <v>7200</v>
      </c>
    </row>
    <row r="1118" spans="1:10">
      <c r="A1118" s="51">
        <v>44162</v>
      </c>
      <c r="B1118" s="52" t="s">
        <v>863</v>
      </c>
      <c r="C1118" s="24" t="s">
        <v>16</v>
      </c>
      <c r="D1118" s="52">
        <v>1700</v>
      </c>
      <c r="E1118" s="24">
        <v>15</v>
      </c>
      <c r="F1118" s="24">
        <v>17.2</v>
      </c>
      <c r="G1118" s="24">
        <v>20.5</v>
      </c>
      <c r="H1118" s="26">
        <f t="shared" ref="H1118" si="1302">(F1118-E1118)*D1118</f>
        <v>3740</v>
      </c>
      <c r="I1118" s="40">
        <f>(G1118-F1118)*D1118</f>
        <v>5610</v>
      </c>
      <c r="J1118" s="46">
        <f t="shared" si="1261"/>
        <v>9350</v>
      </c>
    </row>
    <row r="1119" spans="1:10">
      <c r="A1119" s="51">
        <v>44161</v>
      </c>
      <c r="B1119" s="52" t="s">
        <v>864</v>
      </c>
      <c r="C1119" s="24" t="s">
        <v>16</v>
      </c>
      <c r="D1119" s="52">
        <v>2500</v>
      </c>
      <c r="E1119" s="24">
        <v>6.2</v>
      </c>
      <c r="F1119" s="24">
        <v>8.8</v>
      </c>
      <c r="G1119" s="24">
        <v>0</v>
      </c>
      <c r="H1119" s="26">
        <f t="shared" ref="H1119" si="1303">(F1119-E1119)*D1119</f>
        <v>6500</v>
      </c>
      <c r="I1119" s="40">
        <v>0</v>
      </c>
      <c r="J1119" s="46">
        <f t="shared" si="1261"/>
        <v>6500</v>
      </c>
    </row>
    <row r="1120" spans="1:10">
      <c r="A1120" s="51">
        <v>44161</v>
      </c>
      <c r="B1120" s="52" t="s">
        <v>865</v>
      </c>
      <c r="C1120" s="24" t="s">
        <v>16</v>
      </c>
      <c r="D1120" s="52">
        <v>6000</v>
      </c>
      <c r="E1120" s="24">
        <v>1</v>
      </c>
      <c r="F1120" s="24">
        <v>2.9</v>
      </c>
      <c r="G1120" s="24">
        <v>0</v>
      </c>
      <c r="H1120" s="26">
        <f t="shared" ref="H1120" si="1304">(F1120-E1120)*D1120</f>
        <v>11400</v>
      </c>
      <c r="I1120" s="40">
        <v>0</v>
      </c>
      <c r="J1120" s="46">
        <f t="shared" si="1261"/>
        <v>11400</v>
      </c>
    </row>
    <row r="1121" spans="1:10">
      <c r="A1121" s="51">
        <v>44160</v>
      </c>
      <c r="B1121" s="52" t="s">
        <v>866</v>
      </c>
      <c r="C1121" s="24" t="s">
        <v>16</v>
      </c>
      <c r="D1121" s="52">
        <v>6000</v>
      </c>
      <c r="E1121" s="24">
        <v>2.6</v>
      </c>
      <c r="F1121" s="24">
        <v>3.8</v>
      </c>
      <c r="G1121" s="24">
        <v>5</v>
      </c>
      <c r="H1121" s="26">
        <f t="shared" ref="H1121" si="1305">(F1121-E1121)*D1121</f>
        <v>7200</v>
      </c>
      <c r="I1121" s="40">
        <f>(G1121-F1121)*D1121</f>
        <v>7200</v>
      </c>
      <c r="J1121" s="46">
        <f t="shared" si="1261"/>
        <v>14400</v>
      </c>
    </row>
    <row r="1122" spans="1:10">
      <c r="A1122" s="51">
        <v>44160</v>
      </c>
      <c r="B1122" s="52" t="s">
        <v>867</v>
      </c>
      <c r="C1122" s="24" t="s">
        <v>16</v>
      </c>
      <c r="D1122" s="52">
        <v>50</v>
      </c>
      <c r="E1122" s="24">
        <v>180</v>
      </c>
      <c r="F1122" s="24">
        <v>80</v>
      </c>
      <c r="G1122" s="24">
        <v>0</v>
      </c>
      <c r="H1122" s="26">
        <f t="shared" ref="H1122" si="1306">(F1122-E1122)*D1122</f>
        <v>-5000</v>
      </c>
      <c r="I1122" s="40">
        <v>0</v>
      </c>
      <c r="J1122" s="46">
        <f t="shared" si="1261"/>
        <v>-5000</v>
      </c>
    </row>
    <row r="1123" spans="1:10">
      <c r="A1123" s="51">
        <v>44155</v>
      </c>
      <c r="B1123" s="52" t="s">
        <v>868</v>
      </c>
      <c r="C1123" s="24" t="s">
        <v>16</v>
      </c>
      <c r="D1123" s="52">
        <v>5000</v>
      </c>
      <c r="E1123" s="24">
        <v>8.65</v>
      </c>
      <c r="F1123" s="24">
        <v>9.95</v>
      </c>
      <c r="G1123" s="24">
        <v>0</v>
      </c>
      <c r="H1123" s="26">
        <f t="shared" ref="H1123" si="1307">(F1123-E1123)*D1123</f>
        <v>6499.99999999999</v>
      </c>
      <c r="I1123" s="40">
        <v>0</v>
      </c>
      <c r="J1123" s="46">
        <f t="shared" si="1261"/>
        <v>6499.99999999999</v>
      </c>
    </row>
    <row r="1124" spans="1:10">
      <c r="A1124" s="51">
        <v>44155</v>
      </c>
      <c r="B1124" s="52" t="s">
        <v>869</v>
      </c>
      <c r="C1124" s="24" t="s">
        <v>16</v>
      </c>
      <c r="D1124" s="52">
        <v>25</v>
      </c>
      <c r="E1124" s="24">
        <v>555</v>
      </c>
      <c r="F1124" s="24">
        <v>655</v>
      </c>
      <c r="G1124" s="24">
        <v>0</v>
      </c>
      <c r="H1124" s="26">
        <f t="shared" ref="H1124" si="1308">(F1124-E1124)*D1124</f>
        <v>2500</v>
      </c>
      <c r="I1124" s="40">
        <v>0</v>
      </c>
      <c r="J1124" s="46">
        <f t="shared" si="1261"/>
        <v>2500</v>
      </c>
    </row>
    <row r="1125" spans="1:10">
      <c r="A1125" s="51">
        <v>44154</v>
      </c>
      <c r="B1125" s="52" t="s">
        <v>870</v>
      </c>
      <c r="C1125" s="24" t="s">
        <v>16</v>
      </c>
      <c r="D1125" s="52">
        <v>1400</v>
      </c>
      <c r="E1125" s="24">
        <v>11</v>
      </c>
      <c r="F1125" s="24">
        <v>12</v>
      </c>
      <c r="G1125" s="24">
        <v>15</v>
      </c>
      <c r="H1125" s="26">
        <f t="shared" ref="H1125" si="1309">(F1125-E1125)*D1125</f>
        <v>1400</v>
      </c>
      <c r="I1125" s="40">
        <f>(G1125-F1125)*D1125</f>
        <v>4200</v>
      </c>
      <c r="J1125" s="46">
        <f t="shared" si="1261"/>
        <v>5600</v>
      </c>
    </row>
    <row r="1126" spans="1:11">
      <c r="A1126" s="23" t="s">
        <v>871</v>
      </c>
      <c r="B1126" s="50" t="s">
        <v>872</v>
      </c>
      <c r="C1126" s="24" t="s">
        <v>16</v>
      </c>
      <c r="D1126" s="25">
        <v>5000</v>
      </c>
      <c r="E1126" s="25">
        <v>6.5</v>
      </c>
      <c r="F1126" s="24">
        <v>5.3</v>
      </c>
      <c r="G1126" s="24">
        <v>0</v>
      </c>
      <c r="H1126" s="26">
        <f t="shared" ref="H1126" si="1310">(F1126-E1126)*D1126</f>
        <v>-6000</v>
      </c>
      <c r="I1126" s="40">
        <v>0</v>
      </c>
      <c r="J1126" s="46">
        <f t="shared" si="1261"/>
        <v>-6000</v>
      </c>
      <c r="K1126" s="29"/>
    </row>
    <row r="1127" spans="1:11">
      <c r="A1127" s="23" t="s">
        <v>871</v>
      </c>
      <c r="B1127" s="50" t="s">
        <v>873</v>
      </c>
      <c r="C1127" s="24" t="s">
        <v>16</v>
      </c>
      <c r="D1127" s="25">
        <v>5700</v>
      </c>
      <c r="E1127" s="25">
        <v>7</v>
      </c>
      <c r="F1127" s="24">
        <v>8.6</v>
      </c>
      <c r="G1127" s="24">
        <v>10.55</v>
      </c>
      <c r="H1127" s="26">
        <f t="shared" ref="H1127" si="1311">(F1127-E1127)*D1127</f>
        <v>9120</v>
      </c>
      <c r="I1127" s="40">
        <f>(G1127-F1127)*D1127</f>
        <v>11115</v>
      </c>
      <c r="J1127" s="46">
        <f t="shared" si="1261"/>
        <v>20235</v>
      </c>
      <c r="K1127" s="29"/>
    </row>
    <row r="1128" spans="1:11">
      <c r="A1128" s="23" t="s">
        <v>874</v>
      </c>
      <c r="B1128" s="50" t="s">
        <v>875</v>
      </c>
      <c r="C1128" s="24" t="s">
        <v>16</v>
      </c>
      <c r="D1128" s="25">
        <v>1700</v>
      </c>
      <c r="E1128" s="25">
        <v>21.85</v>
      </c>
      <c r="F1128" s="24">
        <v>26</v>
      </c>
      <c r="G1128" s="24">
        <v>0</v>
      </c>
      <c r="H1128" s="26">
        <f t="shared" ref="H1128" si="1312">(F1128-E1128)*D1128</f>
        <v>7055</v>
      </c>
      <c r="I1128" s="40">
        <v>0</v>
      </c>
      <c r="J1128" s="46">
        <f t="shared" si="1261"/>
        <v>7055</v>
      </c>
      <c r="K1128" s="29"/>
    </row>
    <row r="1129" spans="1:11">
      <c r="A1129" s="23" t="s">
        <v>876</v>
      </c>
      <c r="B1129" s="50" t="s">
        <v>877</v>
      </c>
      <c r="C1129" s="24" t="s">
        <v>16</v>
      </c>
      <c r="D1129" s="25">
        <v>2700</v>
      </c>
      <c r="E1129" s="25">
        <v>5.9</v>
      </c>
      <c r="F1129" s="24">
        <v>4.9</v>
      </c>
      <c r="G1129" s="24">
        <v>0</v>
      </c>
      <c r="H1129" s="26">
        <f t="shared" ref="H1129" si="1313">(F1129-E1129)*D1129</f>
        <v>-2700</v>
      </c>
      <c r="I1129" s="40">
        <v>0</v>
      </c>
      <c r="J1129" s="46">
        <f t="shared" si="1261"/>
        <v>-2700</v>
      </c>
      <c r="K1129" s="29"/>
    </row>
    <row r="1130" spans="1:11">
      <c r="A1130" s="23" t="s">
        <v>878</v>
      </c>
      <c r="B1130" s="50" t="s">
        <v>879</v>
      </c>
      <c r="C1130" s="24" t="s">
        <v>16</v>
      </c>
      <c r="D1130" s="25">
        <v>667</v>
      </c>
      <c r="E1130" s="25">
        <v>35.5</v>
      </c>
      <c r="F1130" s="24">
        <v>43.3</v>
      </c>
      <c r="G1130" s="24">
        <v>0</v>
      </c>
      <c r="H1130" s="26">
        <f t="shared" ref="H1130" si="1314">(F1130-E1130)*D1130</f>
        <v>5202.6</v>
      </c>
      <c r="I1130" s="40">
        <v>0</v>
      </c>
      <c r="J1130" s="46">
        <f t="shared" si="1261"/>
        <v>5202.6</v>
      </c>
      <c r="K1130" s="29"/>
    </row>
    <row r="1131" spans="1:11">
      <c r="A1131" s="23" t="s">
        <v>880</v>
      </c>
      <c r="B1131" s="50" t="s">
        <v>881</v>
      </c>
      <c r="C1131" s="24" t="s">
        <v>16</v>
      </c>
      <c r="D1131" s="25">
        <v>1851</v>
      </c>
      <c r="E1131" s="25">
        <v>19.55</v>
      </c>
      <c r="F1131" s="24">
        <v>16.1</v>
      </c>
      <c r="G1131" s="24">
        <v>0</v>
      </c>
      <c r="H1131" s="26">
        <f t="shared" ref="H1131" si="1315">(F1131-E1131)*D1131</f>
        <v>-6385.95</v>
      </c>
      <c r="I1131" s="40">
        <v>0</v>
      </c>
      <c r="J1131" s="46">
        <f t="shared" si="1261"/>
        <v>-6385.95</v>
      </c>
      <c r="K1131" s="29"/>
    </row>
    <row r="1132" spans="1:11">
      <c r="A1132" s="23" t="s">
        <v>882</v>
      </c>
      <c r="B1132" s="50" t="s">
        <v>883</v>
      </c>
      <c r="C1132" s="24" t="s">
        <v>16</v>
      </c>
      <c r="D1132" s="25">
        <v>1851</v>
      </c>
      <c r="E1132" s="25">
        <v>23</v>
      </c>
      <c r="F1132" s="24">
        <v>26.8</v>
      </c>
      <c r="G1132" s="24">
        <v>30.5</v>
      </c>
      <c r="H1132" s="26">
        <f t="shared" ref="H1132" si="1316">(F1132-E1132)*D1132</f>
        <v>7033.8</v>
      </c>
      <c r="I1132" s="40">
        <f>(G1132-F1132)*D1132</f>
        <v>6848.7</v>
      </c>
      <c r="J1132" s="46">
        <f t="shared" si="1261"/>
        <v>13882.5</v>
      </c>
      <c r="K1132" s="29"/>
    </row>
    <row r="1133" spans="1:11">
      <c r="A1133" s="23" t="s">
        <v>884</v>
      </c>
      <c r="B1133" s="50" t="s">
        <v>885</v>
      </c>
      <c r="C1133" s="24" t="s">
        <v>16</v>
      </c>
      <c r="D1133" s="25">
        <v>2000</v>
      </c>
      <c r="E1133" s="25">
        <v>24.4</v>
      </c>
      <c r="F1133" s="24">
        <v>26</v>
      </c>
      <c r="G1133" s="24">
        <v>28</v>
      </c>
      <c r="H1133" s="26">
        <f t="shared" ref="H1133" si="1317">(F1133-E1133)*D1133</f>
        <v>3200</v>
      </c>
      <c r="I1133" s="40">
        <f>(G1133-F1133)*D1133</f>
        <v>4000</v>
      </c>
      <c r="J1133" s="46">
        <f t="shared" si="1261"/>
        <v>7200</v>
      </c>
      <c r="K1133" s="29"/>
    </row>
    <row r="1134" spans="1:11">
      <c r="A1134" s="23" t="s">
        <v>886</v>
      </c>
      <c r="B1134" s="50" t="s">
        <v>887</v>
      </c>
      <c r="C1134" s="24" t="s">
        <v>16</v>
      </c>
      <c r="D1134" s="25">
        <v>3300</v>
      </c>
      <c r="E1134" s="25">
        <v>2</v>
      </c>
      <c r="F1134" s="24">
        <v>3.5</v>
      </c>
      <c r="G1134" s="24">
        <v>0</v>
      </c>
      <c r="H1134" s="26">
        <f t="shared" ref="H1134" si="1318">(F1134-E1134)*D1134</f>
        <v>4950</v>
      </c>
      <c r="I1134" s="40">
        <v>0</v>
      </c>
      <c r="J1134" s="46">
        <f t="shared" si="1261"/>
        <v>4950</v>
      </c>
      <c r="K1134" s="29"/>
    </row>
    <row r="1135" spans="1:11">
      <c r="A1135" s="23" t="s">
        <v>886</v>
      </c>
      <c r="B1135" s="50" t="s">
        <v>888</v>
      </c>
      <c r="C1135" s="24" t="s">
        <v>16</v>
      </c>
      <c r="D1135" s="25">
        <v>4000</v>
      </c>
      <c r="E1135" s="25">
        <v>3</v>
      </c>
      <c r="F1135" s="24">
        <v>5</v>
      </c>
      <c r="G1135" s="24">
        <v>8</v>
      </c>
      <c r="H1135" s="26">
        <f t="shared" ref="H1135" si="1319">(F1135-E1135)*D1135</f>
        <v>8000</v>
      </c>
      <c r="I1135" s="40">
        <f>(G1135-F1135)*D1135</f>
        <v>12000</v>
      </c>
      <c r="J1135" s="46">
        <f t="shared" si="1261"/>
        <v>20000</v>
      </c>
      <c r="K1135" s="29"/>
    </row>
    <row r="1136" spans="1:11">
      <c r="A1136" s="23" t="s">
        <v>886</v>
      </c>
      <c r="B1136" s="50" t="s">
        <v>889</v>
      </c>
      <c r="C1136" s="24" t="s">
        <v>16</v>
      </c>
      <c r="D1136" s="25">
        <v>750</v>
      </c>
      <c r="E1136" s="25">
        <v>12.2</v>
      </c>
      <c r="F1136" s="24">
        <v>20</v>
      </c>
      <c r="G1136" s="24">
        <v>30</v>
      </c>
      <c r="H1136" s="26">
        <f t="shared" ref="H1136" si="1320">(F1136-E1136)*D1136</f>
        <v>5850</v>
      </c>
      <c r="I1136" s="40">
        <f>(G1136-F1136)*D1136</f>
        <v>7500</v>
      </c>
      <c r="J1136" s="46">
        <f t="shared" si="1261"/>
        <v>13350</v>
      </c>
      <c r="K1136" s="29"/>
    </row>
    <row r="1137" spans="1:11">
      <c r="A1137" s="23" t="s">
        <v>890</v>
      </c>
      <c r="B1137" s="50" t="s">
        <v>891</v>
      </c>
      <c r="C1137" s="24" t="s">
        <v>16</v>
      </c>
      <c r="D1137" s="25">
        <v>9000</v>
      </c>
      <c r="E1137" s="25">
        <v>6.85</v>
      </c>
      <c r="F1137" s="24">
        <v>8</v>
      </c>
      <c r="G1137" s="24">
        <v>0</v>
      </c>
      <c r="H1137" s="26">
        <f t="shared" ref="H1137" si="1321">(F1137-E1137)*D1137</f>
        <v>10350</v>
      </c>
      <c r="I1137" s="40">
        <v>0</v>
      </c>
      <c r="J1137" s="46">
        <f t="shared" si="1261"/>
        <v>10350</v>
      </c>
      <c r="K1137" s="29"/>
    </row>
    <row r="1138" spans="1:11">
      <c r="A1138" s="23" t="s">
        <v>892</v>
      </c>
      <c r="B1138" s="50" t="s">
        <v>893</v>
      </c>
      <c r="C1138" s="24" t="s">
        <v>16</v>
      </c>
      <c r="D1138" s="25">
        <v>5000</v>
      </c>
      <c r="E1138" s="25">
        <v>4.4</v>
      </c>
      <c r="F1138" s="24">
        <v>5.6</v>
      </c>
      <c r="G1138" s="24">
        <v>0</v>
      </c>
      <c r="H1138" s="26">
        <f t="shared" ref="H1138" si="1322">(F1138-E1138)*D1138</f>
        <v>6000</v>
      </c>
      <c r="I1138" s="40">
        <v>0</v>
      </c>
      <c r="J1138" s="46">
        <f t="shared" si="1261"/>
        <v>6000</v>
      </c>
      <c r="K1138" s="29"/>
    </row>
    <row r="1139" spans="1:11">
      <c r="A1139" s="23" t="s">
        <v>892</v>
      </c>
      <c r="B1139" s="50" t="s">
        <v>894</v>
      </c>
      <c r="C1139" s="24" t="s">
        <v>16</v>
      </c>
      <c r="D1139" s="25">
        <v>5000</v>
      </c>
      <c r="E1139" s="25">
        <v>6.65</v>
      </c>
      <c r="F1139" s="24">
        <v>5</v>
      </c>
      <c r="G1139" s="24">
        <v>0</v>
      </c>
      <c r="H1139" s="26">
        <f t="shared" ref="H1139" si="1323">(F1139-E1139)*D1139</f>
        <v>-8250</v>
      </c>
      <c r="I1139" s="40">
        <v>0</v>
      </c>
      <c r="J1139" s="46">
        <f t="shared" si="1261"/>
        <v>-8250</v>
      </c>
      <c r="K1139" s="29"/>
    </row>
    <row r="1140" spans="1:11">
      <c r="A1140" s="23" t="s">
        <v>895</v>
      </c>
      <c r="B1140" s="50" t="s">
        <v>896</v>
      </c>
      <c r="C1140" s="24" t="s">
        <v>16</v>
      </c>
      <c r="D1140" s="25">
        <v>5000</v>
      </c>
      <c r="E1140" s="25">
        <v>6.2</v>
      </c>
      <c r="F1140" s="24">
        <v>7.3</v>
      </c>
      <c r="G1140" s="24">
        <v>8.3</v>
      </c>
      <c r="H1140" s="26">
        <f t="shared" ref="H1140" si="1324">(F1140-E1140)*D1140</f>
        <v>5500</v>
      </c>
      <c r="I1140" s="40">
        <f>(G1140-F1140)*D1140</f>
        <v>5000</v>
      </c>
      <c r="J1140" s="46">
        <f t="shared" si="1261"/>
        <v>10500</v>
      </c>
      <c r="K1140" s="29"/>
    </row>
    <row r="1141" spans="1:11">
      <c r="A1141" s="23" t="s">
        <v>897</v>
      </c>
      <c r="B1141" s="50" t="s">
        <v>888</v>
      </c>
      <c r="C1141" s="24" t="s">
        <v>16</v>
      </c>
      <c r="D1141" s="25">
        <v>4000</v>
      </c>
      <c r="E1141" s="25">
        <v>13.65</v>
      </c>
      <c r="F1141" s="24">
        <v>15.65</v>
      </c>
      <c r="G1141" s="24">
        <v>0</v>
      </c>
      <c r="H1141" s="26">
        <f t="shared" ref="H1141" si="1325">(F1141-E1141)*D1141</f>
        <v>8000</v>
      </c>
      <c r="I1141" s="40">
        <v>0</v>
      </c>
      <c r="J1141" s="46">
        <f t="shared" ref="J1141:J1204" si="1326">SUM(I1141,H1141)</f>
        <v>8000</v>
      </c>
      <c r="K1141" s="29"/>
    </row>
    <row r="1142" spans="1:11">
      <c r="A1142" s="23" t="s">
        <v>898</v>
      </c>
      <c r="B1142" s="50" t="s">
        <v>899</v>
      </c>
      <c r="C1142" s="24" t="s">
        <v>16</v>
      </c>
      <c r="D1142" s="25">
        <v>6200</v>
      </c>
      <c r="E1142" s="25">
        <v>4.6</v>
      </c>
      <c r="F1142" s="24">
        <v>5.6</v>
      </c>
      <c r="G1142" s="24">
        <v>0</v>
      </c>
      <c r="H1142" s="26">
        <f t="shared" ref="H1142" si="1327">(F1142-E1142)*D1142</f>
        <v>6200</v>
      </c>
      <c r="I1142" s="40">
        <v>0</v>
      </c>
      <c r="J1142" s="46">
        <f t="shared" si="1326"/>
        <v>6200</v>
      </c>
      <c r="K1142" s="29"/>
    </row>
    <row r="1143" spans="1:11">
      <c r="A1143" s="23" t="s">
        <v>900</v>
      </c>
      <c r="B1143" s="50" t="s">
        <v>901</v>
      </c>
      <c r="C1143" s="24" t="s">
        <v>16</v>
      </c>
      <c r="D1143" s="25">
        <v>1851</v>
      </c>
      <c r="E1143" s="25">
        <v>18.55</v>
      </c>
      <c r="F1143" s="24">
        <v>23</v>
      </c>
      <c r="G1143" s="24">
        <v>0</v>
      </c>
      <c r="H1143" s="26">
        <f t="shared" ref="H1143" si="1328">(F1143-E1143)*D1143</f>
        <v>8236.95</v>
      </c>
      <c r="I1143" s="40">
        <v>0</v>
      </c>
      <c r="J1143" s="46">
        <f t="shared" si="1326"/>
        <v>8236.95</v>
      </c>
      <c r="K1143" s="29"/>
    </row>
    <row r="1144" spans="1:11">
      <c r="A1144" s="23" t="s">
        <v>902</v>
      </c>
      <c r="B1144" s="50" t="s">
        <v>903</v>
      </c>
      <c r="C1144" s="24" t="s">
        <v>16</v>
      </c>
      <c r="D1144" s="25">
        <v>375</v>
      </c>
      <c r="E1144" s="25">
        <v>140</v>
      </c>
      <c r="F1144" s="24">
        <v>118.2</v>
      </c>
      <c r="G1144" s="24">
        <v>0</v>
      </c>
      <c r="H1144" s="26">
        <f t="shared" ref="H1144" si="1329">(F1144-E1144)*D1144</f>
        <v>-8175</v>
      </c>
      <c r="I1144" s="40">
        <v>0</v>
      </c>
      <c r="J1144" s="46">
        <f t="shared" si="1326"/>
        <v>-8175</v>
      </c>
      <c r="K1144" s="29"/>
    </row>
    <row r="1145" spans="1:11">
      <c r="A1145" s="23" t="s">
        <v>904</v>
      </c>
      <c r="B1145" s="50" t="s">
        <v>903</v>
      </c>
      <c r="C1145" s="24" t="s">
        <v>16</v>
      </c>
      <c r="D1145" s="25">
        <v>375</v>
      </c>
      <c r="E1145" s="25">
        <v>131</v>
      </c>
      <c r="F1145" s="24">
        <v>150</v>
      </c>
      <c r="G1145" s="24">
        <v>165</v>
      </c>
      <c r="H1145" s="26">
        <f t="shared" ref="H1145" si="1330">(F1145-E1145)*D1145</f>
        <v>7125</v>
      </c>
      <c r="I1145" s="40">
        <f>(G1145-F1145)*D1145</f>
        <v>5625</v>
      </c>
      <c r="J1145" s="46">
        <f t="shared" si="1326"/>
        <v>12750</v>
      </c>
      <c r="K1145" s="29"/>
    </row>
    <row r="1146" spans="1:11">
      <c r="A1146" s="23" t="s">
        <v>905</v>
      </c>
      <c r="B1146" s="50" t="s">
        <v>906</v>
      </c>
      <c r="C1146" s="24" t="s">
        <v>16</v>
      </c>
      <c r="D1146" s="25">
        <v>5700</v>
      </c>
      <c r="E1146" s="25">
        <v>8</v>
      </c>
      <c r="F1146" s="24">
        <v>6.95</v>
      </c>
      <c r="G1146" s="24">
        <v>0</v>
      </c>
      <c r="H1146" s="26">
        <f t="shared" ref="H1146" si="1331">(F1146-E1146)*D1146</f>
        <v>-5985</v>
      </c>
      <c r="I1146" s="40">
        <v>0</v>
      </c>
      <c r="J1146" s="46">
        <f t="shared" si="1326"/>
        <v>-5985</v>
      </c>
      <c r="K1146" s="29"/>
    </row>
    <row r="1147" spans="1:11">
      <c r="A1147" s="23" t="s">
        <v>905</v>
      </c>
      <c r="B1147" s="50" t="s">
        <v>907</v>
      </c>
      <c r="C1147" s="24" t="s">
        <v>16</v>
      </c>
      <c r="D1147" s="25">
        <v>2700</v>
      </c>
      <c r="E1147" s="25">
        <v>21.2</v>
      </c>
      <c r="F1147" s="24">
        <v>18</v>
      </c>
      <c r="G1147" s="24">
        <v>0</v>
      </c>
      <c r="H1147" s="26">
        <f t="shared" ref="H1147" si="1332">(F1147-E1147)*D1147</f>
        <v>-8640</v>
      </c>
      <c r="I1147" s="40">
        <v>0</v>
      </c>
      <c r="J1147" s="46">
        <f t="shared" si="1326"/>
        <v>-8640</v>
      </c>
      <c r="K1147" s="29"/>
    </row>
    <row r="1148" spans="1:11">
      <c r="A1148" s="23" t="s">
        <v>908</v>
      </c>
      <c r="B1148" s="50" t="s">
        <v>909</v>
      </c>
      <c r="C1148" s="24" t="s">
        <v>16</v>
      </c>
      <c r="D1148" s="25">
        <v>3000</v>
      </c>
      <c r="E1148" s="25">
        <v>10</v>
      </c>
      <c r="F1148" s="24">
        <v>10.5</v>
      </c>
      <c r="G1148" s="24">
        <v>0</v>
      </c>
      <c r="H1148" s="26">
        <f t="shared" ref="H1148" si="1333">(F1148-E1148)*D1148</f>
        <v>1500</v>
      </c>
      <c r="I1148" s="40">
        <v>0</v>
      </c>
      <c r="J1148" s="46">
        <f t="shared" si="1326"/>
        <v>1500</v>
      </c>
      <c r="K1148" s="29"/>
    </row>
    <row r="1149" spans="1:11">
      <c r="A1149" s="23" t="s">
        <v>910</v>
      </c>
      <c r="B1149" s="50" t="s">
        <v>911</v>
      </c>
      <c r="C1149" s="24" t="s">
        <v>16</v>
      </c>
      <c r="D1149" s="25">
        <v>1100</v>
      </c>
      <c r="E1149" s="25">
        <v>63.5</v>
      </c>
      <c r="F1149" s="24">
        <v>71.5</v>
      </c>
      <c r="G1149" s="24">
        <v>0</v>
      </c>
      <c r="H1149" s="26">
        <f t="shared" ref="H1149" si="1334">(F1149-E1149)*D1149</f>
        <v>8800</v>
      </c>
      <c r="I1149" s="40">
        <v>0</v>
      </c>
      <c r="J1149" s="46">
        <f t="shared" si="1326"/>
        <v>8800</v>
      </c>
      <c r="K1149" s="29"/>
    </row>
    <row r="1150" spans="1:11">
      <c r="A1150" s="23" t="s">
        <v>912</v>
      </c>
      <c r="B1150" s="50" t="s">
        <v>913</v>
      </c>
      <c r="C1150" s="24" t="s">
        <v>16</v>
      </c>
      <c r="D1150" s="25">
        <v>4000</v>
      </c>
      <c r="E1150" s="25">
        <v>20</v>
      </c>
      <c r="F1150" s="24">
        <v>23</v>
      </c>
      <c r="G1150" s="24">
        <v>0</v>
      </c>
      <c r="H1150" s="26">
        <f t="shared" ref="H1150" si="1335">(F1150-E1150)*D1150</f>
        <v>12000</v>
      </c>
      <c r="I1150" s="40">
        <v>0</v>
      </c>
      <c r="J1150" s="46">
        <f t="shared" si="1326"/>
        <v>12000</v>
      </c>
      <c r="K1150" s="29"/>
    </row>
    <row r="1151" spans="1:11">
      <c r="A1151" s="23" t="s">
        <v>912</v>
      </c>
      <c r="B1151" s="50" t="s">
        <v>914</v>
      </c>
      <c r="C1151" s="24" t="s">
        <v>16</v>
      </c>
      <c r="D1151" s="25">
        <v>3000</v>
      </c>
      <c r="E1151" s="25">
        <v>15.05</v>
      </c>
      <c r="F1151" s="24">
        <v>16.1</v>
      </c>
      <c r="G1151" s="24">
        <v>0</v>
      </c>
      <c r="H1151" s="26">
        <f t="shared" ref="H1151" si="1336">(F1151-E1151)*D1151</f>
        <v>3150</v>
      </c>
      <c r="I1151" s="40">
        <v>0</v>
      </c>
      <c r="J1151" s="46">
        <f t="shared" si="1326"/>
        <v>3150</v>
      </c>
      <c r="K1151" s="29"/>
    </row>
    <row r="1152" spans="1:11">
      <c r="A1152" s="23" t="s">
        <v>915</v>
      </c>
      <c r="B1152" s="50" t="s">
        <v>916</v>
      </c>
      <c r="C1152" s="24" t="s">
        <v>16</v>
      </c>
      <c r="D1152" s="25">
        <v>4000</v>
      </c>
      <c r="E1152" s="25">
        <v>23.8</v>
      </c>
      <c r="F1152" s="24">
        <v>26</v>
      </c>
      <c r="G1152" s="24">
        <v>28</v>
      </c>
      <c r="H1152" s="26">
        <f t="shared" ref="H1152" si="1337">(F1152-E1152)*D1152</f>
        <v>8800</v>
      </c>
      <c r="I1152" s="40">
        <f>(G1152-F1152)*D1152</f>
        <v>8000</v>
      </c>
      <c r="J1152" s="46">
        <f t="shared" si="1326"/>
        <v>16800</v>
      </c>
      <c r="K1152" s="29"/>
    </row>
    <row r="1153" spans="1:11">
      <c r="A1153" s="23" t="s">
        <v>915</v>
      </c>
      <c r="B1153" s="50" t="s">
        <v>917</v>
      </c>
      <c r="C1153" s="24" t="s">
        <v>16</v>
      </c>
      <c r="D1153" s="25">
        <v>750</v>
      </c>
      <c r="E1153" s="25">
        <v>60.85</v>
      </c>
      <c r="F1153" s="24">
        <v>70</v>
      </c>
      <c r="G1153" s="24">
        <v>0</v>
      </c>
      <c r="H1153" s="26">
        <f t="shared" ref="H1153" si="1338">(F1153-E1153)*D1153</f>
        <v>6862.5</v>
      </c>
      <c r="I1153" s="40">
        <v>0</v>
      </c>
      <c r="J1153" s="46">
        <f t="shared" si="1326"/>
        <v>6862.5</v>
      </c>
      <c r="K1153" s="29"/>
    </row>
    <row r="1154" spans="1:11">
      <c r="A1154" s="23" t="s">
        <v>918</v>
      </c>
      <c r="B1154" s="50" t="s">
        <v>919</v>
      </c>
      <c r="C1154" s="24" t="s">
        <v>16</v>
      </c>
      <c r="D1154" s="25">
        <v>3000</v>
      </c>
      <c r="E1154" s="25">
        <v>12.6</v>
      </c>
      <c r="F1154" s="24">
        <v>12</v>
      </c>
      <c r="G1154" s="24">
        <v>0</v>
      </c>
      <c r="H1154" s="26">
        <f t="shared" ref="H1154" si="1339">(F1154-E1154)*D1154</f>
        <v>-1800</v>
      </c>
      <c r="I1154" s="40">
        <v>0</v>
      </c>
      <c r="J1154" s="46">
        <f t="shared" si="1326"/>
        <v>-1800</v>
      </c>
      <c r="K1154" s="29"/>
    </row>
    <row r="1155" spans="1:11">
      <c r="A1155" s="23" t="s">
        <v>920</v>
      </c>
      <c r="B1155" s="50" t="s">
        <v>695</v>
      </c>
      <c r="C1155" s="24" t="s">
        <v>16</v>
      </c>
      <c r="D1155" s="25">
        <v>1100</v>
      </c>
      <c r="E1155" s="25">
        <v>63.2</v>
      </c>
      <c r="F1155" s="24">
        <v>73</v>
      </c>
      <c r="G1155" s="24">
        <v>83</v>
      </c>
      <c r="H1155" s="26">
        <f t="shared" ref="H1155" si="1340">(F1155-E1155)*D1155</f>
        <v>10780</v>
      </c>
      <c r="I1155" s="40">
        <f>(G1155-F1155)*D1155</f>
        <v>11000</v>
      </c>
      <c r="J1155" s="46">
        <f t="shared" si="1326"/>
        <v>21780</v>
      </c>
      <c r="K1155" s="29"/>
    </row>
    <row r="1156" spans="1:11">
      <c r="A1156" s="23" t="s">
        <v>921</v>
      </c>
      <c r="B1156" s="50" t="s">
        <v>922</v>
      </c>
      <c r="C1156" s="24" t="s">
        <v>16</v>
      </c>
      <c r="D1156" s="25">
        <v>1851</v>
      </c>
      <c r="E1156" s="25">
        <v>21.5</v>
      </c>
      <c r="F1156" s="24">
        <v>23.8</v>
      </c>
      <c r="G1156" s="24">
        <v>0</v>
      </c>
      <c r="H1156" s="26">
        <f t="shared" ref="H1156" si="1341">(F1156-E1156)*D1156</f>
        <v>4257.3</v>
      </c>
      <c r="I1156" s="40">
        <v>0</v>
      </c>
      <c r="J1156" s="46">
        <f t="shared" si="1326"/>
        <v>4257.3</v>
      </c>
      <c r="K1156" s="29"/>
    </row>
    <row r="1157" spans="1:11">
      <c r="A1157" s="23" t="s">
        <v>923</v>
      </c>
      <c r="B1157" s="50" t="s">
        <v>924</v>
      </c>
      <c r="C1157" s="24" t="s">
        <v>16</v>
      </c>
      <c r="D1157" s="25">
        <v>4000</v>
      </c>
      <c r="E1157" s="25">
        <v>8.65</v>
      </c>
      <c r="F1157" s="24">
        <v>10.65</v>
      </c>
      <c r="G1157" s="24">
        <v>12.8</v>
      </c>
      <c r="H1157" s="26">
        <f t="shared" ref="H1157" si="1342">(F1157-E1157)*D1157</f>
        <v>8000</v>
      </c>
      <c r="I1157" s="40">
        <f>(G1157-F1157)*D1157</f>
        <v>8600</v>
      </c>
      <c r="J1157" s="46">
        <f t="shared" si="1326"/>
        <v>16600</v>
      </c>
      <c r="K1157" s="29"/>
    </row>
    <row r="1158" spans="1:11">
      <c r="A1158" s="23" t="s">
        <v>925</v>
      </c>
      <c r="B1158" s="50" t="s">
        <v>926</v>
      </c>
      <c r="C1158" s="24" t="s">
        <v>16</v>
      </c>
      <c r="D1158" s="25">
        <v>750</v>
      </c>
      <c r="E1158" s="25">
        <v>20</v>
      </c>
      <c r="F1158" s="24">
        <v>15</v>
      </c>
      <c r="G1158" s="24">
        <v>0</v>
      </c>
      <c r="H1158" s="26">
        <f t="shared" ref="H1158" si="1343">(F1158-E1158)*D1158</f>
        <v>-3750</v>
      </c>
      <c r="I1158" s="40">
        <v>0</v>
      </c>
      <c r="J1158" s="46">
        <f t="shared" si="1326"/>
        <v>-3750</v>
      </c>
      <c r="K1158" s="29"/>
    </row>
    <row r="1159" spans="1:11">
      <c r="A1159" s="23" t="s">
        <v>925</v>
      </c>
      <c r="B1159" s="50" t="s">
        <v>927</v>
      </c>
      <c r="C1159" s="24" t="s">
        <v>16</v>
      </c>
      <c r="D1159" s="25">
        <v>4300</v>
      </c>
      <c r="E1159" s="25">
        <v>7.5</v>
      </c>
      <c r="F1159" s="24">
        <v>9</v>
      </c>
      <c r="G1159" s="24">
        <v>0</v>
      </c>
      <c r="H1159" s="26">
        <f t="shared" ref="H1159" si="1344">(F1159-E1159)*D1159</f>
        <v>6450</v>
      </c>
      <c r="I1159" s="40">
        <v>0</v>
      </c>
      <c r="J1159" s="46">
        <f t="shared" si="1326"/>
        <v>6450</v>
      </c>
      <c r="K1159" s="29"/>
    </row>
    <row r="1160" spans="1:11">
      <c r="A1160" s="23" t="s">
        <v>928</v>
      </c>
      <c r="B1160" s="50" t="s">
        <v>929</v>
      </c>
      <c r="C1160" s="24" t="s">
        <v>16</v>
      </c>
      <c r="D1160" s="25">
        <v>3100</v>
      </c>
      <c r="E1160" s="25">
        <v>5</v>
      </c>
      <c r="F1160" s="24">
        <v>6.5</v>
      </c>
      <c r="G1160" s="24">
        <v>8.3</v>
      </c>
      <c r="H1160" s="26">
        <f t="shared" ref="H1160" si="1345">(F1160-E1160)*D1160</f>
        <v>4650</v>
      </c>
      <c r="I1160" s="40">
        <f>(G1160-F1160)*D1160</f>
        <v>5580</v>
      </c>
      <c r="J1160" s="46">
        <f t="shared" si="1326"/>
        <v>10230</v>
      </c>
      <c r="K1160" s="29"/>
    </row>
    <row r="1161" spans="1:11">
      <c r="A1161" s="23" t="s">
        <v>928</v>
      </c>
      <c r="B1161" s="50" t="s">
        <v>930</v>
      </c>
      <c r="C1161" s="24" t="s">
        <v>16</v>
      </c>
      <c r="D1161" s="25">
        <v>1100</v>
      </c>
      <c r="E1161" s="25">
        <v>22</v>
      </c>
      <c r="F1161" s="24">
        <v>15.5</v>
      </c>
      <c r="G1161" s="24">
        <v>0</v>
      </c>
      <c r="H1161" s="26">
        <f t="shared" ref="H1161" si="1346">(F1161-E1161)*D1161</f>
        <v>-7150</v>
      </c>
      <c r="I1161" s="40">
        <v>0</v>
      </c>
      <c r="J1161" s="46">
        <f t="shared" si="1326"/>
        <v>-7150</v>
      </c>
      <c r="K1161" s="29"/>
    </row>
    <row r="1162" spans="1:11">
      <c r="A1162" s="23" t="s">
        <v>931</v>
      </c>
      <c r="B1162" s="50" t="s">
        <v>932</v>
      </c>
      <c r="C1162" s="24" t="s">
        <v>16</v>
      </c>
      <c r="D1162" s="25">
        <v>250</v>
      </c>
      <c r="E1162" s="25">
        <v>155</v>
      </c>
      <c r="F1162" s="24">
        <v>181</v>
      </c>
      <c r="G1162" s="24">
        <v>212</v>
      </c>
      <c r="H1162" s="26">
        <f t="shared" ref="H1162" si="1347">(F1162-E1162)*D1162</f>
        <v>6500</v>
      </c>
      <c r="I1162" s="40">
        <f>(G1162-F1162)*D1162</f>
        <v>7750</v>
      </c>
      <c r="J1162" s="46">
        <f t="shared" si="1326"/>
        <v>14250</v>
      </c>
      <c r="K1162" s="29"/>
    </row>
    <row r="1163" spans="1:11">
      <c r="A1163" s="23" t="s">
        <v>933</v>
      </c>
      <c r="B1163" s="50" t="s">
        <v>934</v>
      </c>
      <c r="C1163" s="24" t="s">
        <v>16</v>
      </c>
      <c r="D1163" s="25">
        <v>9000</v>
      </c>
      <c r="E1163" s="25">
        <v>3.3</v>
      </c>
      <c r="F1163" s="24">
        <v>3</v>
      </c>
      <c r="G1163" s="24">
        <v>0</v>
      </c>
      <c r="H1163" s="26">
        <f t="shared" ref="H1163" si="1348">(F1163-E1163)*D1163</f>
        <v>-2700</v>
      </c>
      <c r="I1163" s="40">
        <v>0</v>
      </c>
      <c r="J1163" s="46">
        <f t="shared" si="1326"/>
        <v>-2700</v>
      </c>
      <c r="K1163" s="29"/>
    </row>
    <row r="1164" spans="1:11">
      <c r="A1164" s="23" t="s">
        <v>935</v>
      </c>
      <c r="B1164" s="50" t="s">
        <v>936</v>
      </c>
      <c r="C1164" s="24" t="s">
        <v>16</v>
      </c>
      <c r="D1164" s="25">
        <v>9000</v>
      </c>
      <c r="E1164" s="25">
        <v>5.35</v>
      </c>
      <c r="F1164" s="24">
        <v>6.35</v>
      </c>
      <c r="G1164" s="24">
        <v>0</v>
      </c>
      <c r="H1164" s="26">
        <f t="shared" ref="H1164" si="1349">(F1164-E1164)*D1164</f>
        <v>9000</v>
      </c>
      <c r="I1164" s="40">
        <v>0</v>
      </c>
      <c r="J1164" s="46">
        <f t="shared" si="1326"/>
        <v>9000</v>
      </c>
      <c r="K1164" s="29"/>
    </row>
    <row r="1165" spans="1:11">
      <c r="A1165" s="23" t="s">
        <v>937</v>
      </c>
      <c r="B1165" s="50" t="s">
        <v>938</v>
      </c>
      <c r="C1165" s="24" t="s">
        <v>16</v>
      </c>
      <c r="D1165" s="25">
        <v>550</v>
      </c>
      <c r="E1165" s="25">
        <v>50</v>
      </c>
      <c r="F1165" s="24">
        <v>38</v>
      </c>
      <c r="G1165" s="24">
        <v>0</v>
      </c>
      <c r="H1165" s="26">
        <f t="shared" ref="H1165" si="1350">(F1165-E1165)*D1165</f>
        <v>-6600</v>
      </c>
      <c r="I1165" s="40">
        <v>0</v>
      </c>
      <c r="J1165" s="46">
        <f t="shared" si="1326"/>
        <v>-6600</v>
      </c>
      <c r="K1165" s="29"/>
    </row>
    <row r="1166" spans="1:11">
      <c r="A1166" s="23" t="s">
        <v>939</v>
      </c>
      <c r="B1166" s="50" t="s">
        <v>940</v>
      </c>
      <c r="C1166" s="24" t="s">
        <v>16</v>
      </c>
      <c r="D1166" s="25">
        <v>1100</v>
      </c>
      <c r="E1166" s="25">
        <v>51.8</v>
      </c>
      <c r="F1166" s="24">
        <v>60</v>
      </c>
      <c r="G1166" s="24">
        <v>68</v>
      </c>
      <c r="H1166" s="26">
        <f t="shared" ref="H1166" si="1351">(F1166-E1166)*D1166</f>
        <v>9020</v>
      </c>
      <c r="I1166" s="40">
        <f>(G1166-F1166)*D1166</f>
        <v>8800</v>
      </c>
      <c r="J1166" s="46">
        <f t="shared" si="1326"/>
        <v>17820</v>
      </c>
      <c r="K1166" s="29"/>
    </row>
    <row r="1167" spans="1:11">
      <c r="A1167" s="23" t="s">
        <v>939</v>
      </c>
      <c r="B1167" s="50" t="s">
        <v>941</v>
      </c>
      <c r="C1167" s="24" t="s">
        <v>16</v>
      </c>
      <c r="D1167" s="25">
        <v>6000</v>
      </c>
      <c r="E1167" s="25">
        <v>9.55</v>
      </c>
      <c r="F1167" s="24">
        <v>10.3</v>
      </c>
      <c r="G1167" s="24">
        <v>0</v>
      </c>
      <c r="H1167" s="26">
        <f t="shared" ref="H1167" si="1352">(F1167-E1167)*D1167</f>
        <v>4500</v>
      </c>
      <c r="I1167" s="40">
        <v>0</v>
      </c>
      <c r="J1167" s="46">
        <f t="shared" si="1326"/>
        <v>4500</v>
      </c>
      <c r="K1167" s="29"/>
    </row>
    <row r="1168" spans="1:11">
      <c r="A1168" s="23" t="s">
        <v>942</v>
      </c>
      <c r="B1168" s="50" t="s">
        <v>943</v>
      </c>
      <c r="C1168" s="24" t="s">
        <v>16</v>
      </c>
      <c r="D1168" s="25">
        <v>6000</v>
      </c>
      <c r="E1168" s="25">
        <v>5.8</v>
      </c>
      <c r="F1168" s="24">
        <v>6.8</v>
      </c>
      <c r="G1168" s="24">
        <v>8.2</v>
      </c>
      <c r="H1168" s="26">
        <f t="shared" ref="H1168" si="1353">(F1168-E1168)*D1168</f>
        <v>6000</v>
      </c>
      <c r="I1168" s="40">
        <f>(G1168-F1168)*D1168</f>
        <v>8400</v>
      </c>
      <c r="J1168" s="46">
        <f t="shared" si="1326"/>
        <v>14400</v>
      </c>
      <c r="K1168" s="29"/>
    </row>
    <row r="1169" spans="1:11">
      <c r="A1169" s="23" t="s">
        <v>944</v>
      </c>
      <c r="B1169" s="50" t="s">
        <v>945</v>
      </c>
      <c r="C1169" s="24" t="s">
        <v>16</v>
      </c>
      <c r="D1169" s="25">
        <v>4000</v>
      </c>
      <c r="E1169" s="25">
        <v>18.1</v>
      </c>
      <c r="F1169" s="24">
        <v>20</v>
      </c>
      <c r="G1169" s="24">
        <v>0</v>
      </c>
      <c r="H1169" s="26">
        <f t="shared" ref="H1169" si="1354">(F1169-E1169)*D1169</f>
        <v>7599.99999999999</v>
      </c>
      <c r="I1169" s="40">
        <v>0</v>
      </c>
      <c r="J1169" s="46">
        <f t="shared" si="1326"/>
        <v>7599.99999999999</v>
      </c>
      <c r="K1169" s="29"/>
    </row>
    <row r="1170" spans="1:11">
      <c r="A1170" s="23" t="s">
        <v>946</v>
      </c>
      <c r="B1170" s="50" t="s">
        <v>947</v>
      </c>
      <c r="C1170" s="24" t="s">
        <v>16</v>
      </c>
      <c r="D1170" s="25">
        <v>5000</v>
      </c>
      <c r="E1170" s="25">
        <v>5.85</v>
      </c>
      <c r="F1170" s="24">
        <v>6.85</v>
      </c>
      <c r="G1170" s="24">
        <v>8</v>
      </c>
      <c r="H1170" s="26">
        <f t="shared" ref="H1170" si="1355">(F1170-E1170)*D1170</f>
        <v>5000</v>
      </c>
      <c r="I1170" s="40">
        <f>(G1170-F1170)*D1170</f>
        <v>5750</v>
      </c>
      <c r="J1170" s="46">
        <f t="shared" si="1326"/>
        <v>10750</v>
      </c>
      <c r="K1170" s="29"/>
    </row>
    <row r="1171" spans="1:11">
      <c r="A1171" s="23" t="s">
        <v>948</v>
      </c>
      <c r="B1171" s="50" t="s">
        <v>949</v>
      </c>
      <c r="C1171" s="24" t="s">
        <v>16</v>
      </c>
      <c r="D1171" s="25">
        <v>1851</v>
      </c>
      <c r="E1171" s="25">
        <v>25.3</v>
      </c>
      <c r="F1171" s="24">
        <v>28</v>
      </c>
      <c r="G1171" s="24">
        <v>33</v>
      </c>
      <c r="H1171" s="26">
        <f t="shared" ref="H1171" si="1356">(F1171-E1171)*D1171</f>
        <v>4997.7</v>
      </c>
      <c r="I1171" s="40">
        <f>(G1171-F1171)*D1171</f>
        <v>9255</v>
      </c>
      <c r="J1171" s="46">
        <f t="shared" si="1326"/>
        <v>14252.7</v>
      </c>
      <c r="K1171" s="29"/>
    </row>
    <row r="1172" spans="1:11">
      <c r="A1172" s="23" t="s">
        <v>948</v>
      </c>
      <c r="B1172" s="50" t="s">
        <v>950</v>
      </c>
      <c r="C1172" s="24" t="s">
        <v>16</v>
      </c>
      <c r="D1172" s="25">
        <v>1100</v>
      </c>
      <c r="E1172" s="25">
        <v>50</v>
      </c>
      <c r="F1172" s="24">
        <v>44.2</v>
      </c>
      <c r="G1172" s="24">
        <v>0</v>
      </c>
      <c r="H1172" s="26">
        <f t="shared" ref="H1172" si="1357">(F1172-E1172)*D1172</f>
        <v>-6380</v>
      </c>
      <c r="I1172" s="40">
        <v>0</v>
      </c>
      <c r="J1172" s="46">
        <f t="shared" si="1326"/>
        <v>-6380</v>
      </c>
      <c r="K1172" s="29"/>
    </row>
    <row r="1173" spans="1:11">
      <c r="A1173" s="23" t="s">
        <v>948</v>
      </c>
      <c r="B1173" s="50" t="s">
        <v>951</v>
      </c>
      <c r="C1173" s="24" t="s">
        <v>16</v>
      </c>
      <c r="D1173" s="25">
        <v>5000</v>
      </c>
      <c r="E1173" s="25">
        <v>6.65</v>
      </c>
      <c r="F1173" s="24">
        <v>7.05</v>
      </c>
      <c r="G1173" s="24">
        <v>0</v>
      </c>
      <c r="H1173" s="26">
        <f t="shared" ref="H1173:H1174" si="1358">(F1173-E1173)*D1173</f>
        <v>2000</v>
      </c>
      <c r="I1173" s="40">
        <v>0</v>
      </c>
      <c r="J1173" s="46">
        <f t="shared" si="1326"/>
        <v>2000</v>
      </c>
      <c r="K1173" s="29"/>
    </row>
    <row r="1174" spans="1:11">
      <c r="A1174" s="23" t="s">
        <v>948</v>
      </c>
      <c r="B1174" s="50" t="s">
        <v>952</v>
      </c>
      <c r="C1174" s="24" t="s">
        <v>16</v>
      </c>
      <c r="D1174" s="25">
        <v>2700</v>
      </c>
      <c r="E1174" s="25">
        <v>23</v>
      </c>
      <c r="F1174" s="24">
        <v>24</v>
      </c>
      <c r="G1174" s="24">
        <v>0</v>
      </c>
      <c r="H1174" s="26">
        <f t="shared" si="1358"/>
        <v>2700</v>
      </c>
      <c r="I1174" s="40">
        <v>0</v>
      </c>
      <c r="J1174" s="46">
        <f t="shared" si="1326"/>
        <v>2700</v>
      </c>
      <c r="K1174" s="29"/>
    </row>
    <row r="1175" spans="1:11">
      <c r="A1175" s="23" t="s">
        <v>948</v>
      </c>
      <c r="B1175" s="50" t="s">
        <v>952</v>
      </c>
      <c r="C1175" s="24" t="s">
        <v>16</v>
      </c>
      <c r="D1175" s="25">
        <v>2700</v>
      </c>
      <c r="E1175" s="25">
        <v>21.3</v>
      </c>
      <c r="F1175" s="24">
        <v>24.15</v>
      </c>
      <c r="G1175" s="24">
        <v>0</v>
      </c>
      <c r="H1175" s="26">
        <f t="shared" ref="H1175" si="1359">(F1175-E1175)*D1175</f>
        <v>7694.99999999999</v>
      </c>
      <c r="I1175" s="40">
        <v>0</v>
      </c>
      <c r="J1175" s="46">
        <f t="shared" si="1326"/>
        <v>7694.99999999999</v>
      </c>
      <c r="K1175" s="29"/>
    </row>
    <row r="1176" spans="1:11">
      <c r="A1176" s="23" t="s">
        <v>953</v>
      </c>
      <c r="B1176" s="50" t="s">
        <v>952</v>
      </c>
      <c r="C1176" s="24" t="s">
        <v>16</v>
      </c>
      <c r="D1176" s="25">
        <v>2700</v>
      </c>
      <c r="E1176" s="25">
        <v>16.1</v>
      </c>
      <c r="F1176" s="24">
        <v>18.5</v>
      </c>
      <c r="G1176" s="24">
        <v>22.1</v>
      </c>
      <c r="H1176" s="26">
        <f t="shared" ref="H1176" si="1360">(F1176-E1176)*D1176</f>
        <v>6480</v>
      </c>
      <c r="I1176" s="40">
        <f>(G1176-F1176)*D1176</f>
        <v>9720</v>
      </c>
      <c r="J1176" s="46">
        <f t="shared" si="1326"/>
        <v>16200</v>
      </c>
      <c r="K1176" s="29"/>
    </row>
    <row r="1177" spans="1:11">
      <c r="A1177" s="23" t="s">
        <v>953</v>
      </c>
      <c r="B1177" s="50" t="s">
        <v>954</v>
      </c>
      <c r="C1177" s="24" t="s">
        <v>16</v>
      </c>
      <c r="D1177" s="25">
        <v>1851</v>
      </c>
      <c r="E1177" s="25">
        <v>25.3</v>
      </c>
      <c r="F1177" s="24">
        <v>29.95</v>
      </c>
      <c r="G1177" s="24">
        <v>0</v>
      </c>
      <c r="H1177" s="26">
        <f t="shared" ref="H1177" si="1361">(F1177-E1177)*D1177</f>
        <v>8607.15</v>
      </c>
      <c r="I1177" s="40">
        <v>0</v>
      </c>
      <c r="J1177" s="46">
        <f t="shared" si="1326"/>
        <v>8607.15</v>
      </c>
      <c r="K1177" s="29"/>
    </row>
    <row r="1178" spans="1:11">
      <c r="A1178" s="23" t="s">
        <v>955</v>
      </c>
      <c r="B1178" s="50" t="s">
        <v>956</v>
      </c>
      <c r="C1178" s="24" t="s">
        <v>16</v>
      </c>
      <c r="D1178" s="25">
        <v>4000</v>
      </c>
      <c r="E1178" s="25">
        <v>16.85</v>
      </c>
      <c r="F1178" s="24">
        <v>18.5</v>
      </c>
      <c r="G1178" s="24">
        <v>0</v>
      </c>
      <c r="H1178" s="26">
        <f t="shared" ref="H1178" si="1362">(F1178-E1178)*D1178</f>
        <v>6599.99999999999</v>
      </c>
      <c r="I1178" s="40">
        <v>0</v>
      </c>
      <c r="J1178" s="46">
        <f t="shared" si="1326"/>
        <v>6599.99999999999</v>
      </c>
      <c r="K1178" s="29"/>
    </row>
    <row r="1179" spans="1:11">
      <c r="A1179" s="23" t="s">
        <v>955</v>
      </c>
      <c r="B1179" s="50" t="s">
        <v>957</v>
      </c>
      <c r="C1179" s="24" t="s">
        <v>16</v>
      </c>
      <c r="D1179" s="25">
        <v>5700</v>
      </c>
      <c r="E1179" s="25">
        <v>10.55</v>
      </c>
      <c r="F1179" s="24">
        <v>11.6</v>
      </c>
      <c r="G1179" s="24">
        <v>0</v>
      </c>
      <c r="H1179" s="26">
        <f t="shared" ref="H1179" si="1363">(F1179-E1179)*D1179</f>
        <v>5984.99999999999</v>
      </c>
      <c r="I1179" s="40">
        <v>0</v>
      </c>
      <c r="J1179" s="46">
        <f t="shared" si="1326"/>
        <v>5984.99999999999</v>
      </c>
      <c r="K1179" s="29"/>
    </row>
    <row r="1180" spans="1:11">
      <c r="A1180" s="23" t="s">
        <v>955</v>
      </c>
      <c r="B1180" s="50" t="s">
        <v>958</v>
      </c>
      <c r="C1180" s="24" t="s">
        <v>16</v>
      </c>
      <c r="D1180" s="25">
        <v>2700</v>
      </c>
      <c r="E1180" s="25">
        <v>26</v>
      </c>
      <c r="F1180" s="24">
        <v>23</v>
      </c>
      <c r="G1180" s="24">
        <v>32</v>
      </c>
      <c r="H1180" s="26">
        <f t="shared" ref="H1180" si="1364">(F1180-E1180)*D1180</f>
        <v>-8100</v>
      </c>
      <c r="I1180" s="40">
        <v>0</v>
      </c>
      <c r="J1180" s="46">
        <f t="shared" si="1326"/>
        <v>-8100</v>
      </c>
      <c r="K1180" s="29"/>
    </row>
    <row r="1181" spans="1:11">
      <c r="A1181" s="23" t="s">
        <v>959</v>
      </c>
      <c r="B1181" s="50" t="s">
        <v>960</v>
      </c>
      <c r="C1181" s="24" t="s">
        <v>16</v>
      </c>
      <c r="D1181" s="25">
        <v>2700</v>
      </c>
      <c r="E1181" s="25">
        <v>24.5</v>
      </c>
      <c r="F1181" s="24">
        <v>28</v>
      </c>
      <c r="G1181" s="24">
        <v>32</v>
      </c>
      <c r="H1181" s="26">
        <f t="shared" ref="H1181:H1182" si="1365">(F1181-E1181)*D1181</f>
        <v>9450</v>
      </c>
      <c r="I1181" s="40">
        <f>(G1181-F1181)*D1181</f>
        <v>10800</v>
      </c>
      <c r="J1181" s="46">
        <f t="shared" si="1326"/>
        <v>20250</v>
      </c>
      <c r="K1181" s="29"/>
    </row>
    <row r="1182" spans="1:11">
      <c r="A1182" s="23" t="s">
        <v>959</v>
      </c>
      <c r="B1182" s="50" t="s">
        <v>961</v>
      </c>
      <c r="C1182" s="24" t="s">
        <v>16</v>
      </c>
      <c r="D1182" s="25">
        <v>5000</v>
      </c>
      <c r="E1182" s="25">
        <v>14.65</v>
      </c>
      <c r="F1182" s="24">
        <v>15.65</v>
      </c>
      <c r="G1182" s="24">
        <v>16.5</v>
      </c>
      <c r="H1182" s="26">
        <f t="shared" si="1365"/>
        <v>5000</v>
      </c>
      <c r="I1182" s="40">
        <v>0</v>
      </c>
      <c r="J1182" s="46">
        <f t="shared" si="1326"/>
        <v>5000</v>
      </c>
      <c r="K1182" s="29"/>
    </row>
    <row r="1183" spans="1:11">
      <c r="A1183" s="23" t="s">
        <v>962</v>
      </c>
      <c r="B1183" s="50" t="s">
        <v>963</v>
      </c>
      <c r="C1183" s="24" t="s">
        <v>16</v>
      </c>
      <c r="D1183" s="25">
        <v>1100</v>
      </c>
      <c r="E1183" s="25">
        <v>56</v>
      </c>
      <c r="F1183" s="24">
        <v>50.1</v>
      </c>
      <c r="G1183" s="24">
        <v>16.5</v>
      </c>
      <c r="H1183" s="26">
        <f t="shared" ref="H1183" si="1366">(F1183-E1183)*D1183</f>
        <v>-6490</v>
      </c>
      <c r="I1183" s="40">
        <v>0</v>
      </c>
      <c r="J1183" s="46">
        <f t="shared" si="1326"/>
        <v>-6490</v>
      </c>
      <c r="K1183" s="29"/>
    </row>
    <row r="1184" spans="1:11">
      <c r="A1184" s="23" t="s">
        <v>964</v>
      </c>
      <c r="B1184" s="50" t="s">
        <v>965</v>
      </c>
      <c r="C1184" s="24" t="s">
        <v>16</v>
      </c>
      <c r="D1184" s="25">
        <v>5000</v>
      </c>
      <c r="E1184" s="25">
        <v>14.5</v>
      </c>
      <c r="F1184" s="24">
        <v>15.5</v>
      </c>
      <c r="G1184" s="24">
        <v>16.5</v>
      </c>
      <c r="H1184" s="26">
        <f t="shared" ref="H1184" si="1367">(F1184-E1184)*D1184</f>
        <v>5000</v>
      </c>
      <c r="I1184" s="40">
        <f>(G1184-F1184)*D1184</f>
        <v>5000</v>
      </c>
      <c r="J1184" s="46">
        <f t="shared" si="1326"/>
        <v>10000</v>
      </c>
      <c r="K1184" s="29"/>
    </row>
    <row r="1185" spans="1:11">
      <c r="A1185" s="23" t="s">
        <v>966</v>
      </c>
      <c r="B1185" s="50" t="s">
        <v>967</v>
      </c>
      <c r="C1185" s="24" t="s">
        <v>16</v>
      </c>
      <c r="D1185" s="25">
        <v>8500</v>
      </c>
      <c r="E1185" s="25">
        <v>3.8</v>
      </c>
      <c r="F1185" s="24">
        <v>4.2</v>
      </c>
      <c r="G1185" s="24">
        <v>8</v>
      </c>
      <c r="H1185" s="26">
        <f t="shared" ref="H1185" si="1368">(F1185-E1185)*D1185</f>
        <v>3400</v>
      </c>
      <c r="I1185" s="40">
        <v>0</v>
      </c>
      <c r="J1185" s="46">
        <f t="shared" si="1326"/>
        <v>3400</v>
      </c>
      <c r="K1185" s="29"/>
    </row>
    <row r="1186" spans="1:11">
      <c r="A1186" s="23" t="s">
        <v>968</v>
      </c>
      <c r="B1186" s="50" t="s">
        <v>969</v>
      </c>
      <c r="C1186" s="24" t="s">
        <v>16</v>
      </c>
      <c r="D1186" s="25">
        <v>5000</v>
      </c>
      <c r="E1186" s="25">
        <v>5</v>
      </c>
      <c r="F1186" s="24">
        <v>6</v>
      </c>
      <c r="G1186" s="24">
        <v>8</v>
      </c>
      <c r="H1186" s="26">
        <f t="shared" ref="H1186" si="1369">(F1186-E1186)*D1186</f>
        <v>5000</v>
      </c>
      <c r="I1186" s="40">
        <f>(G1186-F1186)*D1186</f>
        <v>10000</v>
      </c>
      <c r="J1186" s="46">
        <f t="shared" si="1326"/>
        <v>15000</v>
      </c>
      <c r="K1186" s="29"/>
    </row>
    <row r="1187" spans="1:11">
      <c r="A1187" s="23" t="s">
        <v>970</v>
      </c>
      <c r="B1187" s="50" t="s">
        <v>971</v>
      </c>
      <c r="C1187" s="24" t="s">
        <v>16</v>
      </c>
      <c r="D1187" s="25">
        <v>2700</v>
      </c>
      <c r="E1187" s="25">
        <v>8.3</v>
      </c>
      <c r="F1187" s="24">
        <v>11</v>
      </c>
      <c r="G1187" s="24">
        <v>13.8</v>
      </c>
      <c r="H1187" s="26">
        <f t="shared" ref="H1187" si="1370">(F1187-E1187)*D1187</f>
        <v>7290</v>
      </c>
      <c r="I1187" s="40">
        <v>0</v>
      </c>
      <c r="J1187" s="46">
        <f t="shared" si="1326"/>
        <v>7290</v>
      </c>
      <c r="K1187" s="29"/>
    </row>
    <row r="1188" spans="1:11">
      <c r="A1188" s="23" t="s">
        <v>972</v>
      </c>
      <c r="B1188" s="50" t="s">
        <v>973</v>
      </c>
      <c r="C1188" s="24" t="s">
        <v>16</v>
      </c>
      <c r="D1188" s="25">
        <v>2000</v>
      </c>
      <c r="E1188" s="25">
        <v>15</v>
      </c>
      <c r="F1188" s="24">
        <v>11.3</v>
      </c>
      <c r="G1188" s="24">
        <v>0</v>
      </c>
      <c r="H1188" s="26">
        <f t="shared" ref="H1188" si="1371">(F1188-E1188)*D1188</f>
        <v>-7400</v>
      </c>
      <c r="I1188" s="40">
        <v>0</v>
      </c>
      <c r="J1188" s="46">
        <f t="shared" si="1326"/>
        <v>-7400</v>
      </c>
      <c r="K1188" s="29"/>
    </row>
    <row r="1189" spans="1:11">
      <c r="A1189" s="23" t="s">
        <v>974</v>
      </c>
      <c r="B1189" s="50" t="s">
        <v>975</v>
      </c>
      <c r="C1189" s="24" t="s">
        <v>16</v>
      </c>
      <c r="D1189" s="25">
        <v>350</v>
      </c>
      <c r="E1189" s="25">
        <v>68.8</v>
      </c>
      <c r="F1189" s="24">
        <v>88</v>
      </c>
      <c r="G1189" s="24">
        <v>110</v>
      </c>
      <c r="H1189" s="26">
        <f t="shared" ref="H1189" si="1372">(F1189-E1189)*D1189</f>
        <v>6720</v>
      </c>
      <c r="I1189" s="40">
        <f>(G1189-F1189)*D1189</f>
        <v>7700</v>
      </c>
      <c r="J1189" s="46">
        <f t="shared" si="1326"/>
        <v>14420</v>
      </c>
      <c r="K1189" s="29"/>
    </row>
    <row r="1190" spans="1:11">
      <c r="A1190" s="23" t="s">
        <v>976</v>
      </c>
      <c r="B1190" s="50" t="s">
        <v>977</v>
      </c>
      <c r="C1190" s="24" t="s">
        <v>16</v>
      </c>
      <c r="D1190" s="25">
        <v>2700</v>
      </c>
      <c r="E1190" s="25">
        <v>16.5</v>
      </c>
      <c r="F1190" s="24">
        <v>18.5</v>
      </c>
      <c r="G1190" s="24">
        <v>0</v>
      </c>
      <c r="H1190" s="26">
        <f t="shared" ref="H1190" si="1373">(F1190-E1190)*D1190</f>
        <v>5400</v>
      </c>
      <c r="I1190" s="40">
        <v>0</v>
      </c>
      <c r="J1190" s="46">
        <f t="shared" si="1326"/>
        <v>5400</v>
      </c>
      <c r="K1190" s="29"/>
    </row>
    <row r="1191" spans="1:11">
      <c r="A1191" s="23" t="s">
        <v>978</v>
      </c>
      <c r="B1191" s="50" t="s">
        <v>979</v>
      </c>
      <c r="C1191" s="24" t="s">
        <v>16</v>
      </c>
      <c r="D1191" s="25">
        <v>4000</v>
      </c>
      <c r="E1191" s="25">
        <v>12.8</v>
      </c>
      <c r="F1191" s="24">
        <v>14.8</v>
      </c>
      <c r="G1191" s="24">
        <v>16.8</v>
      </c>
      <c r="H1191" s="26">
        <f t="shared" ref="H1191:H1196" si="1374">(F1191-E1191)*D1191</f>
        <v>8000</v>
      </c>
      <c r="I1191" s="40">
        <f>(G1191-F1191)*D1191</f>
        <v>8000</v>
      </c>
      <c r="J1191" s="46">
        <f t="shared" si="1326"/>
        <v>16000</v>
      </c>
      <c r="K1191" s="29"/>
    </row>
    <row r="1192" spans="1:11">
      <c r="A1192" s="23" t="s">
        <v>980</v>
      </c>
      <c r="B1192" s="50" t="s">
        <v>977</v>
      </c>
      <c r="C1192" s="24" t="s">
        <v>16</v>
      </c>
      <c r="D1192" s="25">
        <v>2700</v>
      </c>
      <c r="E1192" s="25">
        <v>16.9</v>
      </c>
      <c r="F1192" s="24">
        <v>19</v>
      </c>
      <c r="G1192" s="24">
        <v>22.1</v>
      </c>
      <c r="H1192" s="26">
        <f t="shared" si="1374"/>
        <v>5670</v>
      </c>
      <c r="I1192" s="40">
        <v>0</v>
      </c>
      <c r="J1192" s="46">
        <f t="shared" si="1326"/>
        <v>5670</v>
      </c>
      <c r="K1192" s="29"/>
    </row>
    <row r="1193" spans="1:11">
      <c r="A1193" s="23" t="s">
        <v>981</v>
      </c>
      <c r="B1193" s="50" t="s">
        <v>982</v>
      </c>
      <c r="C1193" s="24" t="s">
        <v>16</v>
      </c>
      <c r="D1193" s="25">
        <v>5000</v>
      </c>
      <c r="E1193" s="25">
        <v>10.1</v>
      </c>
      <c r="F1193" s="24">
        <v>11.3</v>
      </c>
      <c r="G1193" s="24">
        <v>12.8</v>
      </c>
      <c r="H1193" s="26">
        <f t="shared" si="1374"/>
        <v>6000.00000000001</v>
      </c>
      <c r="I1193" s="40">
        <f>(G1193-F1193)*D1193</f>
        <v>7500</v>
      </c>
      <c r="J1193" s="46">
        <f t="shared" si="1326"/>
        <v>13500</v>
      </c>
      <c r="K1193" s="29"/>
    </row>
    <row r="1194" spans="1:11">
      <c r="A1194" s="23" t="s">
        <v>981</v>
      </c>
      <c r="B1194" s="50" t="s">
        <v>941</v>
      </c>
      <c r="C1194" s="24" t="s">
        <v>16</v>
      </c>
      <c r="D1194" s="25">
        <v>6000</v>
      </c>
      <c r="E1194" s="25">
        <v>9.65</v>
      </c>
      <c r="F1194" s="24">
        <v>9</v>
      </c>
      <c r="G1194" s="24">
        <v>0</v>
      </c>
      <c r="H1194" s="26">
        <f t="shared" si="1374"/>
        <v>-3900</v>
      </c>
      <c r="I1194" s="40">
        <v>0</v>
      </c>
      <c r="J1194" s="46">
        <f t="shared" si="1326"/>
        <v>-3900</v>
      </c>
      <c r="K1194" s="29"/>
    </row>
    <row r="1195" spans="1:11">
      <c r="A1195" s="23" t="s">
        <v>983</v>
      </c>
      <c r="B1195" s="50" t="s">
        <v>984</v>
      </c>
      <c r="C1195" s="24" t="s">
        <v>16</v>
      </c>
      <c r="D1195" s="25">
        <v>2700</v>
      </c>
      <c r="E1195" s="25">
        <v>16.5</v>
      </c>
      <c r="F1195" s="24">
        <v>18.5</v>
      </c>
      <c r="G1195" s="24">
        <v>0</v>
      </c>
      <c r="H1195" s="26">
        <f t="shared" si="1374"/>
        <v>5400</v>
      </c>
      <c r="I1195" s="40">
        <v>0</v>
      </c>
      <c r="J1195" s="46">
        <f t="shared" si="1326"/>
        <v>5400</v>
      </c>
      <c r="K1195" s="29"/>
    </row>
    <row r="1196" spans="1:11">
      <c r="A1196" s="23" t="s">
        <v>985</v>
      </c>
      <c r="B1196" s="50" t="s">
        <v>986</v>
      </c>
      <c r="C1196" s="24" t="s">
        <v>16</v>
      </c>
      <c r="D1196" s="25">
        <v>5000</v>
      </c>
      <c r="E1196" s="25">
        <v>11.1</v>
      </c>
      <c r="F1196" s="24">
        <v>10</v>
      </c>
      <c r="G1196" s="24">
        <v>0</v>
      </c>
      <c r="H1196" s="26">
        <f t="shared" si="1374"/>
        <v>-5500</v>
      </c>
      <c r="I1196" s="40">
        <v>0</v>
      </c>
      <c r="J1196" s="46">
        <f t="shared" si="1326"/>
        <v>-5500</v>
      </c>
      <c r="K1196" s="29"/>
    </row>
    <row r="1197" spans="1:11">
      <c r="A1197" s="23" t="s">
        <v>987</v>
      </c>
      <c r="B1197" s="50" t="s">
        <v>988</v>
      </c>
      <c r="C1197" s="24" t="s">
        <v>16</v>
      </c>
      <c r="D1197" s="25">
        <v>2700</v>
      </c>
      <c r="E1197" s="25">
        <v>19.5</v>
      </c>
      <c r="F1197" s="24">
        <v>18</v>
      </c>
      <c r="G1197" s="24">
        <v>0</v>
      </c>
      <c r="H1197" s="26">
        <v>4050</v>
      </c>
      <c r="I1197" s="40">
        <v>0</v>
      </c>
      <c r="J1197" s="46">
        <f t="shared" si="1326"/>
        <v>4050</v>
      </c>
      <c r="K1197" s="29"/>
    </row>
    <row r="1198" spans="1:11">
      <c r="A1198" s="23" t="s">
        <v>989</v>
      </c>
      <c r="B1198" s="50" t="s">
        <v>990</v>
      </c>
      <c r="C1198" s="24" t="s">
        <v>16</v>
      </c>
      <c r="D1198" s="25">
        <v>2700</v>
      </c>
      <c r="E1198" s="25">
        <v>15.3</v>
      </c>
      <c r="F1198" s="24">
        <v>16.8</v>
      </c>
      <c r="G1198" s="24">
        <v>19</v>
      </c>
      <c r="H1198" s="26">
        <v>4050</v>
      </c>
      <c r="I1198" s="40">
        <f>(G1198-F1198)*D1198</f>
        <v>5940</v>
      </c>
      <c r="J1198" s="46">
        <f t="shared" si="1326"/>
        <v>9990</v>
      </c>
      <c r="K1198" s="29"/>
    </row>
    <row r="1199" spans="1:11">
      <c r="A1199" s="23" t="s">
        <v>991</v>
      </c>
      <c r="B1199" s="50" t="s">
        <v>992</v>
      </c>
      <c r="C1199" s="24" t="s">
        <v>16</v>
      </c>
      <c r="D1199" s="25">
        <v>5700</v>
      </c>
      <c r="E1199" s="25">
        <v>10</v>
      </c>
      <c r="F1199" s="24">
        <v>11.3</v>
      </c>
      <c r="G1199" s="24">
        <v>12.2</v>
      </c>
      <c r="H1199" s="26">
        <v>7410</v>
      </c>
      <c r="I1199" s="40">
        <v>0</v>
      </c>
      <c r="J1199" s="46">
        <f t="shared" si="1326"/>
        <v>7410</v>
      </c>
      <c r="K1199" s="29"/>
    </row>
    <row r="1200" spans="1:11">
      <c r="A1200" s="23" t="s">
        <v>991</v>
      </c>
      <c r="B1200" s="50" t="s">
        <v>993</v>
      </c>
      <c r="C1200" s="24" t="s">
        <v>16</v>
      </c>
      <c r="D1200" s="25">
        <v>5000</v>
      </c>
      <c r="E1200" s="25">
        <v>10.55</v>
      </c>
      <c r="F1200" s="24">
        <v>9</v>
      </c>
      <c r="G1200" s="24">
        <v>0</v>
      </c>
      <c r="H1200" s="26">
        <v>7750</v>
      </c>
      <c r="I1200" s="40">
        <v>0</v>
      </c>
      <c r="J1200" s="46">
        <f t="shared" si="1326"/>
        <v>7750</v>
      </c>
      <c r="K1200" s="29"/>
    </row>
    <row r="1201" spans="1:11">
      <c r="A1201" s="23" t="s">
        <v>991</v>
      </c>
      <c r="B1201" s="50" t="s">
        <v>994</v>
      </c>
      <c r="C1201" s="24" t="s">
        <v>16</v>
      </c>
      <c r="D1201" s="25">
        <v>2500</v>
      </c>
      <c r="E1201" s="25">
        <v>15.2</v>
      </c>
      <c r="F1201" s="24">
        <v>15.2</v>
      </c>
      <c r="G1201" s="24">
        <v>0</v>
      </c>
      <c r="H1201" s="26">
        <v>0</v>
      </c>
      <c r="I1201" s="40">
        <v>0</v>
      </c>
      <c r="J1201" s="46">
        <f t="shared" si="1326"/>
        <v>0</v>
      </c>
      <c r="K1201" s="29"/>
    </row>
    <row r="1202" spans="1:11">
      <c r="A1202" s="23" t="s">
        <v>995</v>
      </c>
      <c r="B1202" s="50" t="s">
        <v>996</v>
      </c>
      <c r="C1202" s="24" t="s">
        <v>16</v>
      </c>
      <c r="D1202" s="25">
        <v>5000</v>
      </c>
      <c r="E1202" s="25">
        <v>7.1</v>
      </c>
      <c r="F1202" s="24">
        <v>8.3</v>
      </c>
      <c r="G1202" s="24">
        <v>0</v>
      </c>
      <c r="H1202" s="26">
        <v>6000</v>
      </c>
      <c r="I1202" s="40">
        <v>0</v>
      </c>
      <c r="J1202" s="46">
        <f t="shared" si="1326"/>
        <v>6000</v>
      </c>
      <c r="K1202" s="29"/>
    </row>
    <row r="1203" spans="1:11">
      <c r="A1203" s="23" t="s">
        <v>997</v>
      </c>
      <c r="B1203" s="50" t="s">
        <v>998</v>
      </c>
      <c r="C1203" s="24" t="s">
        <v>16</v>
      </c>
      <c r="D1203" s="25">
        <v>5000</v>
      </c>
      <c r="E1203" s="25">
        <v>11</v>
      </c>
      <c r="F1203" s="24">
        <v>10</v>
      </c>
      <c r="G1203" s="24">
        <v>0</v>
      </c>
      <c r="H1203" s="26">
        <v>5000</v>
      </c>
      <c r="I1203" s="40">
        <v>0</v>
      </c>
      <c r="J1203" s="46">
        <f t="shared" si="1326"/>
        <v>5000</v>
      </c>
      <c r="K1203" s="29"/>
    </row>
    <row r="1204" spans="1:11">
      <c r="A1204" s="23" t="s">
        <v>999</v>
      </c>
      <c r="B1204" s="50" t="s">
        <v>1000</v>
      </c>
      <c r="C1204" s="24" t="s">
        <v>16</v>
      </c>
      <c r="D1204" s="25">
        <v>500</v>
      </c>
      <c r="E1204" s="25">
        <v>75</v>
      </c>
      <c r="F1204" s="24">
        <v>85</v>
      </c>
      <c r="G1204" s="24">
        <v>95</v>
      </c>
      <c r="H1204" s="26">
        <v>5000</v>
      </c>
      <c r="I1204" s="40">
        <v>5000</v>
      </c>
      <c r="J1204" s="46">
        <f t="shared" si="1326"/>
        <v>10000</v>
      </c>
      <c r="K1204" s="64"/>
    </row>
    <row r="1205" spans="1:10">
      <c r="A1205" s="23" t="s">
        <v>1001</v>
      </c>
      <c r="B1205" s="50" t="s">
        <v>1002</v>
      </c>
      <c r="C1205" s="24" t="s">
        <v>16</v>
      </c>
      <c r="D1205" s="25">
        <v>2800</v>
      </c>
      <c r="E1205" s="25">
        <v>14</v>
      </c>
      <c r="F1205" s="24">
        <v>15</v>
      </c>
      <c r="G1205" s="24">
        <v>0</v>
      </c>
      <c r="H1205" s="26">
        <v>2800</v>
      </c>
      <c r="I1205" s="40">
        <v>0</v>
      </c>
      <c r="J1205" s="46">
        <f t="shared" ref="J1205:J1213" si="1375">SUM(I1205,H1205)</f>
        <v>2800</v>
      </c>
    </row>
    <row r="1206" spans="1:10">
      <c r="A1206" s="23" t="s">
        <v>1001</v>
      </c>
      <c r="B1206" s="50" t="s">
        <v>1003</v>
      </c>
      <c r="C1206" s="24" t="s">
        <v>16</v>
      </c>
      <c r="D1206" s="25">
        <v>5000</v>
      </c>
      <c r="E1206" s="25">
        <v>9.5</v>
      </c>
      <c r="F1206" s="24">
        <v>8.5</v>
      </c>
      <c r="G1206" s="24">
        <v>0</v>
      </c>
      <c r="H1206" s="26">
        <v>-5000</v>
      </c>
      <c r="I1206" s="40">
        <v>0</v>
      </c>
      <c r="J1206" s="46">
        <f t="shared" si="1375"/>
        <v>-5000</v>
      </c>
    </row>
    <row r="1207" spans="1:10">
      <c r="A1207" s="23" t="s">
        <v>1001</v>
      </c>
      <c r="B1207" s="50" t="s">
        <v>1004</v>
      </c>
      <c r="C1207" s="24" t="s">
        <v>16</v>
      </c>
      <c r="D1207" s="25">
        <v>2000</v>
      </c>
      <c r="E1207" s="25">
        <v>29</v>
      </c>
      <c r="F1207" s="24">
        <v>26.8</v>
      </c>
      <c r="G1207" s="24">
        <v>0</v>
      </c>
      <c r="H1207" s="26">
        <v>-4400</v>
      </c>
      <c r="I1207" s="40">
        <v>0</v>
      </c>
      <c r="J1207" s="46">
        <f t="shared" si="1375"/>
        <v>-4400</v>
      </c>
    </row>
    <row r="1208" spans="1:10">
      <c r="A1208" s="23" t="s">
        <v>1005</v>
      </c>
      <c r="B1208" s="50" t="s">
        <v>1006</v>
      </c>
      <c r="C1208" s="24" t="s">
        <v>16</v>
      </c>
      <c r="D1208" s="25">
        <v>500</v>
      </c>
      <c r="E1208" s="25">
        <v>38</v>
      </c>
      <c r="F1208" s="24">
        <v>41</v>
      </c>
      <c r="G1208" s="24">
        <v>0</v>
      </c>
      <c r="H1208" s="26">
        <v>1500</v>
      </c>
      <c r="I1208" s="40">
        <v>0</v>
      </c>
      <c r="J1208" s="46">
        <f t="shared" si="1375"/>
        <v>1500</v>
      </c>
    </row>
    <row r="1209" spans="1:10">
      <c r="A1209" s="23" t="s">
        <v>1007</v>
      </c>
      <c r="B1209" s="50" t="s">
        <v>1008</v>
      </c>
      <c r="C1209" s="24" t="s">
        <v>16</v>
      </c>
      <c r="D1209" s="25">
        <v>500</v>
      </c>
      <c r="E1209" s="25">
        <v>65</v>
      </c>
      <c r="F1209" s="24">
        <v>75</v>
      </c>
      <c r="G1209" s="24">
        <v>0</v>
      </c>
      <c r="H1209" s="26">
        <v>5000</v>
      </c>
      <c r="I1209" s="40">
        <v>0</v>
      </c>
      <c r="J1209" s="46">
        <f t="shared" si="1375"/>
        <v>5000</v>
      </c>
    </row>
    <row r="1210" spans="1:10">
      <c r="A1210" s="23" t="s">
        <v>1009</v>
      </c>
      <c r="B1210" s="50" t="s">
        <v>1010</v>
      </c>
      <c r="C1210" s="24" t="s">
        <v>16</v>
      </c>
      <c r="D1210" s="25">
        <v>500</v>
      </c>
      <c r="E1210" s="25">
        <v>65</v>
      </c>
      <c r="F1210" s="24">
        <v>73</v>
      </c>
      <c r="G1210" s="24">
        <v>0</v>
      </c>
      <c r="H1210" s="26">
        <v>4000</v>
      </c>
      <c r="I1210" s="40">
        <v>0</v>
      </c>
      <c r="J1210" s="46">
        <f t="shared" si="1375"/>
        <v>4000</v>
      </c>
    </row>
    <row r="1211" spans="1:10">
      <c r="A1211" s="23" t="s">
        <v>1011</v>
      </c>
      <c r="B1211" s="50" t="s">
        <v>1012</v>
      </c>
      <c r="C1211" s="24" t="s">
        <v>16</v>
      </c>
      <c r="D1211" s="25">
        <v>600</v>
      </c>
      <c r="E1211" s="25">
        <v>65</v>
      </c>
      <c r="F1211" s="24">
        <v>73</v>
      </c>
      <c r="G1211" s="24">
        <v>0</v>
      </c>
      <c r="H1211" s="26">
        <v>4800</v>
      </c>
      <c r="I1211" s="40">
        <v>0</v>
      </c>
      <c r="J1211" s="46">
        <f t="shared" si="1375"/>
        <v>4800</v>
      </c>
    </row>
    <row r="1212" spans="1:10">
      <c r="A1212" s="23" t="s">
        <v>1013</v>
      </c>
      <c r="B1212" s="50" t="s">
        <v>1014</v>
      </c>
      <c r="C1212" s="24" t="s">
        <v>16</v>
      </c>
      <c r="D1212" s="25">
        <v>2400</v>
      </c>
      <c r="E1212" s="25">
        <v>18</v>
      </c>
      <c r="F1212" s="24">
        <v>16</v>
      </c>
      <c r="G1212" s="24">
        <v>0</v>
      </c>
      <c r="H1212" s="26">
        <v>-4800</v>
      </c>
      <c r="I1212" s="40">
        <v>0</v>
      </c>
      <c r="J1212" s="46">
        <f t="shared" si="1375"/>
        <v>-4800</v>
      </c>
    </row>
    <row r="1213" spans="1:10">
      <c r="A1213" s="23" t="s">
        <v>1015</v>
      </c>
      <c r="B1213" s="50" t="s">
        <v>1016</v>
      </c>
      <c r="C1213" s="24" t="s">
        <v>16</v>
      </c>
      <c r="D1213" s="25">
        <v>500</v>
      </c>
      <c r="E1213" s="25">
        <v>70</v>
      </c>
      <c r="F1213" s="24">
        <v>80</v>
      </c>
      <c r="G1213" s="24">
        <v>0</v>
      </c>
      <c r="H1213" s="26">
        <v>5000</v>
      </c>
      <c r="I1213" s="40">
        <v>0</v>
      </c>
      <c r="J1213" s="46">
        <f t="shared" si="1375"/>
        <v>5000</v>
      </c>
    </row>
    <row r="1214" spans="1:10">
      <c r="A1214" s="19"/>
      <c r="B1214" s="19"/>
      <c r="C1214" s="19"/>
      <c r="D1214" s="20">
        <v>43952</v>
      </c>
      <c r="E1214" s="19"/>
      <c r="F1214" s="19"/>
      <c r="G1214" s="19"/>
      <c r="H1214" s="63">
        <f>SUM(H1204:H1213)</f>
        <v>13900</v>
      </c>
      <c r="I1214" s="63"/>
      <c r="J1214" s="63">
        <f>SUM(J8:J1213)</f>
        <v>5517858.5</v>
      </c>
    </row>
    <row r="1215" spans="1:10">
      <c r="A1215" s="23" t="s">
        <v>1017</v>
      </c>
      <c r="B1215" s="50" t="s">
        <v>1018</v>
      </c>
      <c r="C1215" s="24" t="s">
        <v>16</v>
      </c>
      <c r="D1215" s="25">
        <v>2800</v>
      </c>
      <c r="E1215" s="25">
        <v>20.5</v>
      </c>
      <c r="F1215" s="24">
        <v>23</v>
      </c>
      <c r="G1215" s="24">
        <v>0</v>
      </c>
      <c r="H1215" s="26">
        <v>7000</v>
      </c>
      <c r="I1215" s="40">
        <v>0</v>
      </c>
      <c r="J1215" s="26">
        <v>7000</v>
      </c>
    </row>
    <row r="1216" spans="1:10">
      <c r="A1216" s="23" t="s">
        <v>1019</v>
      </c>
      <c r="B1216" s="50" t="s">
        <v>1020</v>
      </c>
      <c r="C1216" s="24" t="s">
        <v>16</v>
      </c>
      <c r="D1216" s="25">
        <v>400</v>
      </c>
      <c r="E1216" s="25">
        <v>85</v>
      </c>
      <c r="F1216" s="24">
        <v>95</v>
      </c>
      <c r="G1216" s="24">
        <v>0</v>
      </c>
      <c r="H1216" s="26">
        <v>4000</v>
      </c>
      <c r="I1216" s="40">
        <v>0</v>
      </c>
      <c r="J1216" s="26">
        <v>4000</v>
      </c>
    </row>
    <row r="1217" spans="1:10">
      <c r="A1217" s="23" t="s">
        <v>1019</v>
      </c>
      <c r="B1217" s="50" t="s">
        <v>1021</v>
      </c>
      <c r="C1217" s="24" t="s">
        <v>16</v>
      </c>
      <c r="D1217" s="25">
        <v>500</v>
      </c>
      <c r="E1217" s="25">
        <v>27</v>
      </c>
      <c r="F1217" s="24">
        <v>37</v>
      </c>
      <c r="G1217" s="24">
        <v>0</v>
      </c>
      <c r="H1217" s="26">
        <v>5000</v>
      </c>
      <c r="I1217" s="40">
        <v>0</v>
      </c>
      <c r="J1217" s="26">
        <v>5000</v>
      </c>
    </row>
    <row r="1218" spans="1:10">
      <c r="A1218" s="23" t="s">
        <v>1022</v>
      </c>
      <c r="B1218" s="50" t="s">
        <v>1023</v>
      </c>
      <c r="C1218" s="24" t="s">
        <v>16</v>
      </c>
      <c r="D1218" s="25">
        <v>2000</v>
      </c>
      <c r="E1218" s="25">
        <v>19</v>
      </c>
      <c r="F1218" s="24">
        <v>21</v>
      </c>
      <c r="G1218" s="24">
        <v>0</v>
      </c>
      <c r="H1218" s="26">
        <v>4000</v>
      </c>
      <c r="I1218" s="40">
        <v>0</v>
      </c>
      <c r="J1218" s="26">
        <v>4000</v>
      </c>
    </row>
    <row r="1219" spans="1:10">
      <c r="A1219" s="23" t="s">
        <v>1022</v>
      </c>
      <c r="B1219" s="50" t="s">
        <v>1024</v>
      </c>
      <c r="C1219" s="24" t="s">
        <v>16</v>
      </c>
      <c r="D1219" s="25">
        <v>2400</v>
      </c>
      <c r="E1219" s="25">
        <v>14</v>
      </c>
      <c r="F1219" s="24">
        <v>16</v>
      </c>
      <c r="G1219" s="24">
        <v>0</v>
      </c>
      <c r="H1219" s="26">
        <v>4800</v>
      </c>
      <c r="I1219" s="40">
        <v>0</v>
      </c>
      <c r="J1219" s="26">
        <v>4800</v>
      </c>
    </row>
    <row r="1220" spans="1:10">
      <c r="A1220" s="23" t="s">
        <v>1025</v>
      </c>
      <c r="B1220" s="50" t="s">
        <v>1026</v>
      </c>
      <c r="C1220" s="24" t="s">
        <v>16</v>
      </c>
      <c r="D1220" s="25">
        <v>2400</v>
      </c>
      <c r="E1220" s="25">
        <v>25</v>
      </c>
      <c r="F1220" s="24">
        <v>28</v>
      </c>
      <c r="G1220" s="24">
        <v>0</v>
      </c>
      <c r="H1220" s="26">
        <v>7200</v>
      </c>
      <c r="I1220" s="40">
        <v>0</v>
      </c>
      <c r="J1220" s="26">
        <v>7200</v>
      </c>
    </row>
    <row r="1221" spans="1:10">
      <c r="A1221" s="23" t="s">
        <v>1027</v>
      </c>
      <c r="B1221" s="50" t="s">
        <v>1028</v>
      </c>
      <c r="C1221" s="24" t="s">
        <v>16</v>
      </c>
      <c r="D1221" s="25">
        <v>1600</v>
      </c>
      <c r="E1221" s="25">
        <v>32</v>
      </c>
      <c r="F1221" s="24">
        <v>33</v>
      </c>
      <c r="G1221" s="24">
        <v>0</v>
      </c>
      <c r="H1221" s="26">
        <v>1600</v>
      </c>
      <c r="I1221" s="40">
        <v>0</v>
      </c>
      <c r="J1221" s="26">
        <v>1600</v>
      </c>
    </row>
    <row r="1222" spans="1:10">
      <c r="A1222" s="23" t="s">
        <v>1029</v>
      </c>
      <c r="B1222" s="50" t="s">
        <v>1030</v>
      </c>
      <c r="C1222" s="24" t="s">
        <v>16</v>
      </c>
      <c r="D1222" s="25">
        <v>500</v>
      </c>
      <c r="E1222" s="25">
        <v>125</v>
      </c>
      <c r="F1222" s="24">
        <v>135</v>
      </c>
      <c r="G1222" s="24">
        <v>0</v>
      </c>
      <c r="H1222" s="26">
        <v>5000</v>
      </c>
      <c r="I1222" s="40">
        <v>0</v>
      </c>
      <c r="J1222" s="26">
        <v>5000</v>
      </c>
    </row>
    <row r="1223" spans="1:10">
      <c r="A1223" s="23" t="s">
        <v>1031</v>
      </c>
      <c r="B1223" s="50" t="s">
        <v>1032</v>
      </c>
      <c r="C1223" s="24" t="s">
        <v>16</v>
      </c>
      <c r="D1223" s="25">
        <v>1000</v>
      </c>
      <c r="E1223" s="25">
        <v>68</v>
      </c>
      <c r="F1223" s="24">
        <v>73</v>
      </c>
      <c r="G1223" s="24">
        <v>78</v>
      </c>
      <c r="H1223" s="26">
        <v>5000</v>
      </c>
      <c r="I1223" s="40">
        <v>5000</v>
      </c>
      <c r="J1223" s="26">
        <v>10000</v>
      </c>
    </row>
    <row r="1224" spans="1:10">
      <c r="A1224" s="23" t="s">
        <v>1033</v>
      </c>
      <c r="B1224" s="50" t="s">
        <v>1034</v>
      </c>
      <c r="C1224" s="24" t="s">
        <v>16</v>
      </c>
      <c r="D1224" s="25">
        <v>1000</v>
      </c>
      <c r="E1224" s="25">
        <v>56</v>
      </c>
      <c r="F1224" s="24">
        <v>62</v>
      </c>
      <c r="G1224" s="24">
        <v>68</v>
      </c>
      <c r="H1224" s="26">
        <v>6000</v>
      </c>
      <c r="I1224" s="40">
        <v>6000</v>
      </c>
      <c r="J1224" s="26">
        <v>12000</v>
      </c>
    </row>
    <row r="1225" spans="1:10">
      <c r="A1225" s="23" t="s">
        <v>1035</v>
      </c>
      <c r="B1225" s="50" t="s">
        <v>1036</v>
      </c>
      <c r="C1225" s="24" t="s">
        <v>16</v>
      </c>
      <c r="D1225" s="25">
        <v>2000</v>
      </c>
      <c r="E1225" s="25">
        <v>41.5</v>
      </c>
      <c r="F1225" s="24">
        <v>43.5</v>
      </c>
      <c r="G1225" s="24">
        <v>45</v>
      </c>
      <c r="H1225" s="26">
        <v>4000</v>
      </c>
      <c r="I1225" s="40">
        <v>3000</v>
      </c>
      <c r="J1225" s="26">
        <v>7000</v>
      </c>
    </row>
    <row r="1226" spans="1:10">
      <c r="A1226" s="23" t="s">
        <v>1037</v>
      </c>
      <c r="B1226" s="50" t="s">
        <v>1036</v>
      </c>
      <c r="C1226" s="24" t="s">
        <v>16</v>
      </c>
      <c r="D1226" s="25">
        <v>2000</v>
      </c>
      <c r="E1226" s="25">
        <v>37</v>
      </c>
      <c r="F1226" s="24">
        <v>35</v>
      </c>
      <c r="G1226" s="24">
        <v>0</v>
      </c>
      <c r="H1226" s="26">
        <v>-4000</v>
      </c>
      <c r="I1226" s="40">
        <v>0</v>
      </c>
      <c r="J1226" s="26">
        <v>-4000</v>
      </c>
    </row>
    <row r="1227" spans="1:10">
      <c r="A1227" s="23" t="s">
        <v>1038</v>
      </c>
      <c r="B1227" s="50" t="s">
        <v>1039</v>
      </c>
      <c r="C1227" s="24" t="s">
        <v>16</v>
      </c>
      <c r="D1227" s="25">
        <v>1000</v>
      </c>
      <c r="E1227" s="25">
        <v>68</v>
      </c>
      <c r="F1227" s="24">
        <v>62</v>
      </c>
      <c r="G1227" s="24">
        <v>0</v>
      </c>
      <c r="H1227" s="26">
        <v>-6000</v>
      </c>
      <c r="I1227" s="40">
        <v>0</v>
      </c>
      <c r="J1227" s="26">
        <v>-6000</v>
      </c>
    </row>
    <row r="1228" spans="1:10">
      <c r="A1228" s="23" t="s">
        <v>1040</v>
      </c>
      <c r="B1228" s="50" t="s">
        <v>1041</v>
      </c>
      <c r="C1228" s="24" t="s">
        <v>16</v>
      </c>
      <c r="D1228" s="25">
        <v>2400</v>
      </c>
      <c r="E1228" s="25">
        <v>25</v>
      </c>
      <c r="F1228" s="24">
        <v>27</v>
      </c>
      <c r="G1228" s="24">
        <v>0</v>
      </c>
      <c r="H1228" s="26">
        <v>4800</v>
      </c>
      <c r="I1228" s="40">
        <v>0</v>
      </c>
      <c r="J1228" s="26">
        <v>4800</v>
      </c>
    </row>
    <row r="1229" spans="1:10">
      <c r="A1229" s="23" t="s">
        <v>1040</v>
      </c>
      <c r="B1229" s="50" t="s">
        <v>1042</v>
      </c>
      <c r="C1229" s="24" t="s">
        <v>16</v>
      </c>
      <c r="D1229" s="25">
        <v>1000</v>
      </c>
      <c r="E1229" s="25">
        <v>68</v>
      </c>
      <c r="F1229" s="24">
        <v>63</v>
      </c>
      <c r="G1229" s="24">
        <v>0</v>
      </c>
      <c r="H1229" s="26">
        <v>-5000</v>
      </c>
      <c r="I1229" s="40">
        <v>0</v>
      </c>
      <c r="J1229" s="26">
        <v>-5000</v>
      </c>
    </row>
    <row r="1230" spans="1:10">
      <c r="A1230" s="23" t="s">
        <v>1043</v>
      </c>
      <c r="B1230" s="50" t="s">
        <v>1044</v>
      </c>
      <c r="C1230" s="24" t="s">
        <v>16</v>
      </c>
      <c r="D1230" s="25">
        <v>2000</v>
      </c>
      <c r="E1230" s="25">
        <v>35</v>
      </c>
      <c r="F1230" s="24">
        <v>38</v>
      </c>
      <c r="G1230" s="24">
        <v>0</v>
      </c>
      <c r="H1230" s="26">
        <v>6000</v>
      </c>
      <c r="I1230" s="40">
        <v>0</v>
      </c>
      <c r="J1230" s="26">
        <v>6000</v>
      </c>
    </row>
    <row r="1231" spans="1:10">
      <c r="A1231" s="19"/>
      <c r="B1231" s="19"/>
      <c r="C1231" s="19"/>
      <c r="D1231" s="20">
        <v>43922</v>
      </c>
      <c r="E1231" s="19"/>
      <c r="F1231" s="19"/>
      <c r="G1231" s="19"/>
      <c r="H1231" s="63">
        <f>SUM(H1215:H1230)</f>
        <v>49400</v>
      </c>
      <c r="I1231" s="63"/>
      <c r="J1231" s="63">
        <f>SUM(J1215:J1230)</f>
        <v>63400</v>
      </c>
    </row>
    <row r="1232" spans="1:10">
      <c r="A1232" s="23" t="s">
        <v>1045</v>
      </c>
      <c r="B1232" s="50" t="s">
        <v>1046</v>
      </c>
      <c r="C1232" s="24" t="s">
        <v>16</v>
      </c>
      <c r="D1232" s="25">
        <v>1000</v>
      </c>
      <c r="E1232" s="25">
        <v>90</v>
      </c>
      <c r="F1232" s="24">
        <v>95</v>
      </c>
      <c r="G1232" s="24">
        <v>100</v>
      </c>
      <c r="H1232" s="26">
        <v>5000</v>
      </c>
      <c r="I1232" s="40">
        <v>5000</v>
      </c>
      <c r="J1232" s="26">
        <v>10000</v>
      </c>
    </row>
    <row r="1233" spans="1:10">
      <c r="A1233" s="23" t="s">
        <v>1047</v>
      </c>
      <c r="B1233" s="50" t="s">
        <v>1048</v>
      </c>
      <c r="C1233" s="24" t="s">
        <v>16</v>
      </c>
      <c r="D1233" s="25">
        <v>1000</v>
      </c>
      <c r="E1233" s="25">
        <v>28</v>
      </c>
      <c r="F1233" s="24">
        <v>22</v>
      </c>
      <c r="G1233" s="24">
        <v>0</v>
      </c>
      <c r="H1233" s="26">
        <v>-6000</v>
      </c>
      <c r="I1233" s="40">
        <v>0</v>
      </c>
      <c r="J1233" s="26">
        <v>-6000</v>
      </c>
    </row>
    <row r="1234" spans="1:10">
      <c r="A1234" s="23" t="s">
        <v>1049</v>
      </c>
      <c r="B1234" s="50" t="s">
        <v>1050</v>
      </c>
      <c r="C1234" s="24" t="s">
        <v>16</v>
      </c>
      <c r="D1234" s="25">
        <v>500</v>
      </c>
      <c r="E1234" s="25">
        <v>85</v>
      </c>
      <c r="F1234" s="24">
        <v>95</v>
      </c>
      <c r="G1234" s="24">
        <v>105</v>
      </c>
      <c r="H1234" s="26">
        <v>5000</v>
      </c>
      <c r="I1234" s="40">
        <v>5000</v>
      </c>
      <c r="J1234" s="26">
        <v>10000</v>
      </c>
    </row>
    <row r="1235" spans="1:10">
      <c r="A1235" s="23" t="s">
        <v>1049</v>
      </c>
      <c r="B1235" s="50" t="s">
        <v>1051</v>
      </c>
      <c r="C1235" s="24" t="s">
        <v>16</v>
      </c>
      <c r="D1235" s="25">
        <v>500</v>
      </c>
      <c r="E1235" s="25">
        <v>60</v>
      </c>
      <c r="F1235" s="24">
        <v>70</v>
      </c>
      <c r="G1235" s="24">
        <v>80</v>
      </c>
      <c r="H1235" s="26">
        <v>5000</v>
      </c>
      <c r="I1235" s="40">
        <v>5000</v>
      </c>
      <c r="J1235" s="26">
        <v>10000</v>
      </c>
    </row>
    <row r="1236" spans="1:10">
      <c r="A1236" s="23" t="s">
        <v>1052</v>
      </c>
      <c r="B1236" s="50" t="s">
        <v>1053</v>
      </c>
      <c r="C1236" s="24" t="s">
        <v>16</v>
      </c>
      <c r="D1236" s="25">
        <v>600</v>
      </c>
      <c r="E1236" s="25">
        <v>40</v>
      </c>
      <c r="F1236" s="24">
        <v>50</v>
      </c>
      <c r="G1236" s="24">
        <v>60</v>
      </c>
      <c r="H1236" s="26">
        <v>6000</v>
      </c>
      <c r="I1236" s="40">
        <v>6000</v>
      </c>
      <c r="J1236" s="26">
        <v>12000</v>
      </c>
    </row>
    <row r="1237" spans="1:10">
      <c r="A1237" s="23" t="s">
        <v>1054</v>
      </c>
      <c r="B1237" s="50" t="s">
        <v>1055</v>
      </c>
      <c r="C1237" s="24" t="s">
        <v>16</v>
      </c>
      <c r="D1237" s="25">
        <v>2000</v>
      </c>
      <c r="E1237" s="25">
        <v>22</v>
      </c>
      <c r="F1237" s="24">
        <v>24</v>
      </c>
      <c r="G1237" s="24">
        <v>26</v>
      </c>
      <c r="H1237" s="26">
        <v>4000</v>
      </c>
      <c r="I1237" s="40">
        <v>4000</v>
      </c>
      <c r="J1237" s="26">
        <v>8000</v>
      </c>
    </row>
    <row r="1238" spans="1:10">
      <c r="A1238" s="23" t="s">
        <v>1056</v>
      </c>
      <c r="B1238" s="50" t="s">
        <v>1057</v>
      </c>
      <c r="C1238" s="24" t="s">
        <v>16</v>
      </c>
      <c r="D1238" s="25">
        <v>1200</v>
      </c>
      <c r="E1238" s="25">
        <v>46</v>
      </c>
      <c r="F1238" s="24">
        <v>48</v>
      </c>
      <c r="G1238" s="24">
        <v>52</v>
      </c>
      <c r="H1238" s="26">
        <v>2400</v>
      </c>
      <c r="I1238" s="40">
        <v>4800</v>
      </c>
      <c r="J1238" s="26">
        <v>7200</v>
      </c>
    </row>
    <row r="1239" spans="1:10">
      <c r="A1239" s="23" t="s">
        <v>1058</v>
      </c>
      <c r="B1239" s="50" t="s">
        <v>1059</v>
      </c>
      <c r="C1239" s="24" t="s">
        <v>16</v>
      </c>
      <c r="D1239" s="25">
        <v>500</v>
      </c>
      <c r="E1239" s="25">
        <v>130</v>
      </c>
      <c r="F1239" s="24">
        <v>140</v>
      </c>
      <c r="G1239" s="24">
        <v>0</v>
      </c>
      <c r="H1239" s="26">
        <v>5000</v>
      </c>
      <c r="I1239" s="40">
        <v>0</v>
      </c>
      <c r="J1239" s="26">
        <v>5000</v>
      </c>
    </row>
    <row r="1240" spans="1:10">
      <c r="A1240" s="23" t="s">
        <v>1060</v>
      </c>
      <c r="B1240" s="50" t="s">
        <v>1061</v>
      </c>
      <c r="C1240" s="24" t="s">
        <v>16</v>
      </c>
      <c r="D1240" s="25">
        <v>1000</v>
      </c>
      <c r="E1240" s="25">
        <v>72</v>
      </c>
      <c r="F1240" s="24">
        <v>78</v>
      </c>
      <c r="G1240" s="24">
        <v>0</v>
      </c>
      <c r="H1240" s="26">
        <v>6000</v>
      </c>
      <c r="I1240" s="40">
        <v>0</v>
      </c>
      <c r="J1240" s="26">
        <v>6000</v>
      </c>
    </row>
    <row r="1241" spans="1:10">
      <c r="A1241" s="23" t="s">
        <v>1062</v>
      </c>
      <c r="B1241" s="50" t="s">
        <v>1063</v>
      </c>
      <c r="C1241" s="24" t="s">
        <v>16</v>
      </c>
      <c r="D1241" s="25">
        <v>600</v>
      </c>
      <c r="E1241" s="25">
        <v>95</v>
      </c>
      <c r="F1241" s="24">
        <v>105</v>
      </c>
      <c r="G1241" s="24">
        <v>115</v>
      </c>
      <c r="H1241" s="26">
        <v>6000</v>
      </c>
      <c r="I1241" s="40">
        <v>6000</v>
      </c>
      <c r="J1241" s="26">
        <v>12000</v>
      </c>
    </row>
    <row r="1242" spans="1:10">
      <c r="A1242" s="23" t="s">
        <v>1062</v>
      </c>
      <c r="B1242" s="50" t="s">
        <v>1064</v>
      </c>
      <c r="C1242" s="24" t="s">
        <v>16</v>
      </c>
      <c r="D1242" s="25">
        <v>500</v>
      </c>
      <c r="E1242" s="25">
        <v>88</v>
      </c>
      <c r="F1242" s="24">
        <v>98</v>
      </c>
      <c r="G1242" s="24">
        <v>0</v>
      </c>
      <c r="H1242" s="26">
        <v>5000</v>
      </c>
      <c r="I1242" s="40">
        <v>0</v>
      </c>
      <c r="J1242" s="26">
        <v>5000</v>
      </c>
    </row>
    <row r="1243" spans="1:10">
      <c r="A1243" s="23" t="s">
        <v>1065</v>
      </c>
      <c r="B1243" s="50" t="s">
        <v>1066</v>
      </c>
      <c r="C1243" s="24" t="s">
        <v>16</v>
      </c>
      <c r="D1243" s="25">
        <v>1500</v>
      </c>
      <c r="E1243" s="25">
        <v>40</v>
      </c>
      <c r="F1243" s="24">
        <v>44</v>
      </c>
      <c r="G1243" s="24">
        <v>48</v>
      </c>
      <c r="H1243" s="26">
        <v>6000</v>
      </c>
      <c r="I1243" s="40">
        <v>6000</v>
      </c>
      <c r="J1243" s="26">
        <v>12000</v>
      </c>
    </row>
    <row r="1244" spans="1:10">
      <c r="A1244" s="23" t="s">
        <v>1067</v>
      </c>
      <c r="B1244" s="50" t="s">
        <v>1068</v>
      </c>
      <c r="C1244" s="24" t="s">
        <v>16</v>
      </c>
      <c r="D1244" s="25">
        <v>1000</v>
      </c>
      <c r="E1244" s="25">
        <v>75</v>
      </c>
      <c r="F1244" s="24">
        <v>83</v>
      </c>
      <c r="G1244" s="24">
        <v>0</v>
      </c>
      <c r="H1244" s="26">
        <v>8000</v>
      </c>
      <c r="I1244" s="40">
        <v>0</v>
      </c>
      <c r="J1244" s="26">
        <v>8000</v>
      </c>
    </row>
    <row r="1245" spans="1:10">
      <c r="A1245" s="23" t="s">
        <v>1069</v>
      </c>
      <c r="B1245" s="50" t="s">
        <v>1070</v>
      </c>
      <c r="C1245" s="24" t="s">
        <v>16</v>
      </c>
      <c r="D1245" s="25">
        <v>400</v>
      </c>
      <c r="E1245" s="25">
        <v>120</v>
      </c>
      <c r="F1245" s="24">
        <v>130</v>
      </c>
      <c r="G1245" s="24">
        <v>140</v>
      </c>
      <c r="H1245" s="26">
        <v>4000</v>
      </c>
      <c r="I1245" s="40">
        <v>4000</v>
      </c>
      <c r="J1245" s="26">
        <v>8000</v>
      </c>
    </row>
    <row r="1246" spans="1:10">
      <c r="A1246" s="23" t="s">
        <v>1071</v>
      </c>
      <c r="B1246" s="50" t="s">
        <v>1072</v>
      </c>
      <c r="C1246" s="24" t="s">
        <v>16</v>
      </c>
      <c r="D1246" s="25">
        <v>4600</v>
      </c>
      <c r="E1246" s="25">
        <v>13.5</v>
      </c>
      <c r="F1246" s="24">
        <v>12.5</v>
      </c>
      <c r="G1246" s="24">
        <v>0</v>
      </c>
      <c r="H1246" s="26">
        <v>-4600</v>
      </c>
      <c r="I1246" s="40">
        <v>0</v>
      </c>
      <c r="J1246" s="26">
        <v>-4600</v>
      </c>
    </row>
    <row r="1247" spans="1:10">
      <c r="A1247" s="19"/>
      <c r="B1247" s="19"/>
      <c r="C1247" s="19"/>
      <c r="D1247" s="20">
        <v>43891</v>
      </c>
      <c r="E1247" s="19"/>
      <c r="F1247" s="19"/>
      <c r="G1247" s="19"/>
      <c r="H1247" s="63">
        <f>SUM(H1232:H1246)</f>
        <v>56800</v>
      </c>
      <c r="I1247" s="63"/>
      <c r="J1247" s="63">
        <f>SUM(J1232:J1246)</f>
        <v>102600</v>
      </c>
    </row>
    <row r="1248" spans="1:10">
      <c r="A1248" s="23" t="s">
        <v>1073</v>
      </c>
      <c r="B1248" s="50" t="s">
        <v>1074</v>
      </c>
      <c r="C1248" s="24" t="s">
        <v>16</v>
      </c>
      <c r="D1248" s="25">
        <v>500</v>
      </c>
      <c r="E1248" s="25">
        <v>180</v>
      </c>
      <c r="F1248" s="24">
        <v>190</v>
      </c>
      <c r="G1248" s="24">
        <v>200</v>
      </c>
      <c r="H1248" s="26">
        <v>5000</v>
      </c>
      <c r="I1248" s="40">
        <v>5000</v>
      </c>
      <c r="J1248" s="26">
        <v>10000</v>
      </c>
    </row>
    <row r="1249" spans="1:10">
      <c r="A1249" s="23" t="s">
        <v>1075</v>
      </c>
      <c r="B1249" s="50" t="s">
        <v>1076</v>
      </c>
      <c r="C1249" s="24" t="s">
        <v>16</v>
      </c>
      <c r="D1249" s="25">
        <v>500</v>
      </c>
      <c r="E1249" s="25">
        <v>170</v>
      </c>
      <c r="F1249" s="24">
        <v>177</v>
      </c>
      <c r="G1249" s="24">
        <v>0</v>
      </c>
      <c r="H1249" s="26">
        <v>3500</v>
      </c>
      <c r="I1249" s="40">
        <v>0</v>
      </c>
      <c r="J1249" s="26">
        <v>3500</v>
      </c>
    </row>
    <row r="1250" spans="1:10">
      <c r="A1250" s="23" t="s">
        <v>1077</v>
      </c>
      <c r="B1250" s="50" t="s">
        <v>1078</v>
      </c>
      <c r="C1250" s="24" t="s">
        <v>16</v>
      </c>
      <c r="D1250" s="25">
        <v>600</v>
      </c>
      <c r="E1250" s="25">
        <v>48</v>
      </c>
      <c r="F1250" s="24">
        <v>53</v>
      </c>
      <c r="G1250" s="24">
        <v>0</v>
      </c>
      <c r="H1250" s="26">
        <v>3000</v>
      </c>
      <c r="I1250" s="40">
        <v>0</v>
      </c>
      <c r="J1250" s="26">
        <v>3000</v>
      </c>
    </row>
    <row r="1251" spans="1:10">
      <c r="A1251" s="23" t="s">
        <v>1079</v>
      </c>
      <c r="B1251" s="50" t="s">
        <v>1080</v>
      </c>
      <c r="C1251" s="24" t="s">
        <v>16</v>
      </c>
      <c r="D1251" s="25">
        <v>1000</v>
      </c>
      <c r="E1251" s="25">
        <v>13</v>
      </c>
      <c r="F1251" s="24">
        <v>12</v>
      </c>
      <c r="G1251" s="24">
        <v>0</v>
      </c>
      <c r="H1251" s="26">
        <v>-1000</v>
      </c>
      <c r="I1251" s="40">
        <v>0</v>
      </c>
      <c r="J1251" s="26">
        <v>-1000</v>
      </c>
    </row>
    <row r="1252" spans="1:10">
      <c r="A1252" s="23" t="s">
        <v>1079</v>
      </c>
      <c r="B1252" s="50" t="s">
        <v>1081</v>
      </c>
      <c r="C1252" s="24" t="s">
        <v>16</v>
      </c>
      <c r="D1252" s="25">
        <v>4600</v>
      </c>
      <c r="E1252" s="25">
        <v>7</v>
      </c>
      <c r="F1252" s="24">
        <v>8</v>
      </c>
      <c r="G1252" s="24">
        <v>0</v>
      </c>
      <c r="H1252" s="26">
        <v>4600</v>
      </c>
      <c r="I1252" s="40">
        <v>0</v>
      </c>
      <c r="J1252" s="26">
        <v>4600</v>
      </c>
    </row>
    <row r="1253" spans="1:10">
      <c r="A1253" s="23" t="s">
        <v>1082</v>
      </c>
      <c r="B1253" s="50" t="s">
        <v>1083</v>
      </c>
      <c r="C1253" s="24" t="s">
        <v>16</v>
      </c>
      <c r="D1253" s="25">
        <v>1000</v>
      </c>
      <c r="E1253" s="25">
        <v>68</v>
      </c>
      <c r="F1253" s="24">
        <v>73</v>
      </c>
      <c r="G1253" s="24">
        <v>78</v>
      </c>
      <c r="H1253" s="26">
        <v>5000</v>
      </c>
      <c r="I1253" s="40">
        <v>5000</v>
      </c>
      <c r="J1253" s="26">
        <v>10000</v>
      </c>
    </row>
    <row r="1254" spans="1:10">
      <c r="A1254" s="23" t="s">
        <v>1084</v>
      </c>
      <c r="B1254" s="50" t="s">
        <v>1080</v>
      </c>
      <c r="C1254" s="24" t="s">
        <v>16</v>
      </c>
      <c r="D1254" s="25">
        <v>1000</v>
      </c>
      <c r="E1254" s="25">
        <v>60</v>
      </c>
      <c r="F1254" s="24">
        <v>64</v>
      </c>
      <c r="G1254" s="24">
        <v>68</v>
      </c>
      <c r="H1254" s="26">
        <v>4000</v>
      </c>
      <c r="I1254" s="40">
        <v>4000</v>
      </c>
      <c r="J1254" s="26">
        <v>8000</v>
      </c>
    </row>
    <row r="1255" spans="1:10">
      <c r="A1255" s="23" t="s">
        <v>1085</v>
      </c>
      <c r="B1255" s="50" t="s">
        <v>1086</v>
      </c>
      <c r="C1255" s="24" t="s">
        <v>16</v>
      </c>
      <c r="D1255" s="25">
        <v>1800</v>
      </c>
      <c r="E1255" s="25">
        <v>30.5</v>
      </c>
      <c r="F1255" s="24">
        <v>32.5</v>
      </c>
      <c r="G1255" s="24">
        <v>34.5</v>
      </c>
      <c r="H1255" s="26">
        <v>3600</v>
      </c>
      <c r="I1255" s="40">
        <v>3600</v>
      </c>
      <c r="J1255" s="26">
        <v>7200</v>
      </c>
    </row>
    <row r="1256" spans="1:10">
      <c r="A1256" s="23" t="s">
        <v>1087</v>
      </c>
      <c r="B1256" s="50" t="s">
        <v>1088</v>
      </c>
      <c r="C1256" s="24" t="s">
        <v>16</v>
      </c>
      <c r="D1256" s="25">
        <v>1000</v>
      </c>
      <c r="E1256" s="25">
        <v>54</v>
      </c>
      <c r="F1256" s="24">
        <v>58</v>
      </c>
      <c r="G1256" s="24">
        <v>62</v>
      </c>
      <c r="H1256" s="26">
        <v>4000</v>
      </c>
      <c r="I1256" s="40">
        <v>4000</v>
      </c>
      <c r="J1256" s="26">
        <v>8000</v>
      </c>
    </row>
    <row r="1257" spans="1:10">
      <c r="A1257" s="23" t="s">
        <v>1087</v>
      </c>
      <c r="B1257" s="50" t="s">
        <v>1089</v>
      </c>
      <c r="C1257" s="24" t="s">
        <v>16</v>
      </c>
      <c r="D1257" s="25">
        <v>1200</v>
      </c>
      <c r="E1257" s="25">
        <v>51.5</v>
      </c>
      <c r="F1257" s="24">
        <v>52.75</v>
      </c>
      <c r="G1257" s="24">
        <v>0</v>
      </c>
      <c r="H1257" s="26">
        <v>1500</v>
      </c>
      <c r="I1257" s="40">
        <v>0</v>
      </c>
      <c r="J1257" s="26">
        <v>1500</v>
      </c>
    </row>
    <row r="1258" spans="1:10">
      <c r="A1258" s="23" t="s">
        <v>1090</v>
      </c>
      <c r="B1258" s="50" t="s">
        <v>1091</v>
      </c>
      <c r="C1258" s="24" t="s">
        <v>16</v>
      </c>
      <c r="D1258" s="25">
        <v>1200</v>
      </c>
      <c r="E1258" s="25">
        <v>25</v>
      </c>
      <c r="F1258" s="24">
        <v>25</v>
      </c>
      <c r="G1258" s="24">
        <v>0</v>
      </c>
      <c r="H1258" s="26">
        <v>0</v>
      </c>
      <c r="I1258" s="40">
        <v>0</v>
      </c>
      <c r="J1258" s="26">
        <v>0</v>
      </c>
    </row>
    <row r="1259" spans="1:10">
      <c r="A1259" s="23" t="s">
        <v>1092</v>
      </c>
      <c r="B1259" s="50" t="s">
        <v>1093</v>
      </c>
      <c r="C1259" s="24" t="s">
        <v>16</v>
      </c>
      <c r="D1259" s="25">
        <v>1200</v>
      </c>
      <c r="E1259" s="25">
        <v>48</v>
      </c>
      <c r="F1259" s="24">
        <v>53</v>
      </c>
      <c r="G1259" s="24">
        <v>58</v>
      </c>
      <c r="H1259" s="26">
        <v>6000</v>
      </c>
      <c r="I1259" s="40">
        <v>6000</v>
      </c>
      <c r="J1259" s="26">
        <v>12000</v>
      </c>
    </row>
    <row r="1260" spans="1:10">
      <c r="A1260" s="23" t="s">
        <v>1094</v>
      </c>
      <c r="B1260" s="50" t="s">
        <v>1095</v>
      </c>
      <c r="C1260" s="24" t="s">
        <v>16</v>
      </c>
      <c r="D1260" s="25">
        <v>1000</v>
      </c>
      <c r="E1260" s="25">
        <v>52</v>
      </c>
      <c r="F1260" s="24">
        <v>56</v>
      </c>
      <c r="G1260" s="24">
        <v>62</v>
      </c>
      <c r="H1260" s="26">
        <v>4000</v>
      </c>
      <c r="I1260" s="40">
        <v>6000</v>
      </c>
      <c r="J1260" s="26">
        <v>10000</v>
      </c>
    </row>
    <row r="1261" spans="1:10">
      <c r="A1261" s="23" t="s">
        <v>1096</v>
      </c>
      <c r="B1261" s="50" t="s">
        <v>1097</v>
      </c>
      <c r="C1261" s="24" t="s">
        <v>16</v>
      </c>
      <c r="D1261" s="25">
        <v>1100</v>
      </c>
      <c r="E1261" s="25">
        <v>50</v>
      </c>
      <c r="F1261" s="24">
        <v>55</v>
      </c>
      <c r="G1261" s="24">
        <v>60</v>
      </c>
      <c r="H1261" s="26">
        <v>5500</v>
      </c>
      <c r="I1261" s="40">
        <v>5500</v>
      </c>
      <c r="J1261" s="26">
        <v>11000</v>
      </c>
    </row>
    <row r="1262" spans="1:10">
      <c r="A1262" s="23" t="s">
        <v>1098</v>
      </c>
      <c r="B1262" s="50" t="s">
        <v>1099</v>
      </c>
      <c r="C1262" s="24" t="s">
        <v>16</v>
      </c>
      <c r="D1262" s="25">
        <v>1000</v>
      </c>
      <c r="E1262" s="25">
        <v>85</v>
      </c>
      <c r="F1262" s="24">
        <v>90</v>
      </c>
      <c r="G1262" s="24">
        <v>95</v>
      </c>
      <c r="H1262" s="26">
        <v>5000</v>
      </c>
      <c r="I1262" s="40">
        <v>5000</v>
      </c>
      <c r="J1262" s="26">
        <v>10000</v>
      </c>
    </row>
    <row r="1263" spans="1:10">
      <c r="A1263" s="23" t="s">
        <v>1098</v>
      </c>
      <c r="B1263" s="50" t="s">
        <v>1100</v>
      </c>
      <c r="C1263" s="24" t="s">
        <v>16</v>
      </c>
      <c r="D1263" s="25">
        <v>1200</v>
      </c>
      <c r="E1263" s="25">
        <v>40</v>
      </c>
      <c r="F1263" s="24">
        <v>35</v>
      </c>
      <c r="G1263" s="24">
        <v>0</v>
      </c>
      <c r="H1263" s="26">
        <v>-6000</v>
      </c>
      <c r="I1263" s="40">
        <v>0</v>
      </c>
      <c r="J1263" s="26">
        <v>-6000</v>
      </c>
    </row>
    <row r="1264" spans="1:10">
      <c r="A1264" s="23" t="s">
        <v>1101</v>
      </c>
      <c r="B1264" s="50" t="s">
        <v>1102</v>
      </c>
      <c r="C1264" s="24" t="s">
        <v>16</v>
      </c>
      <c r="D1264" s="25">
        <v>1100</v>
      </c>
      <c r="E1264" s="25">
        <v>55</v>
      </c>
      <c r="F1264" s="24">
        <v>60</v>
      </c>
      <c r="G1264" s="24">
        <v>66</v>
      </c>
      <c r="H1264" s="26">
        <v>5500</v>
      </c>
      <c r="I1264" s="40">
        <v>6600</v>
      </c>
      <c r="J1264" s="26">
        <v>12100</v>
      </c>
    </row>
    <row r="1265" spans="1:10">
      <c r="A1265" s="23" t="s">
        <v>1101</v>
      </c>
      <c r="B1265" s="50" t="s">
        <v>1103</v>
      </c>
      <c r="C1265" s="24" t="s">
        <v>16</v>
      </c>
      <c r="D1265" s="25">
        <v>750</v>
      </c>
      <c r="E1265" s="25">
        <v>70</v>
      </c>
      <c r="F1265" s="24">
        <v>70</v>
      </c>
      <c r="G1265" s="24">
        <v>0</v>
      </c>
      <c r="H1265" s="26">
        <v>0</v>
      </c>
      <c r="I1265" s="40">
        <v>0</v>
      </c>
      <c r="J1265" s="26">
        <v>0</v>
      </c>
    </row>
    <row r="1266" spans="1:10">
      <c r="A1266" s="23" t="s">
        <v>1101</v>
      </c>
      <c r="B1266" s="50" t="s">
        <v>1104</v>
      </c>
      <c r="C1266" s="24" t="s">
        <v>16</v>
      </c>
      <c r="D1266" s="25">
        <v>618</v>
      </c>
      <c r="E1266" s="25">
        <v>92</v>
      </c>
      <c r="F1266" s="24">
        <v>82</v>
      </c>
      <c r="G1266" s="24">
        <v>0</v>
      </c>
      <c r="H1266" s="26">
        <v>-6180</v>
      </c>
      <c r="I1266" s="40">
        <v>0</v>
      </c>
      <c r="J1266" s="26">
        <v>-6180</v>
      </c>
    </row>
    <row r="1267" spans="1:10">
      <c r="A1267" s="23" t="s">
        <v>1105</v>
      </c>
      <c r="B1267" s="50" t="s">
        <v>1104</v>
      </c>
      <c r="C1267" s="24" t="s">
        <v>16</v>
      </c>
      <c r="D1267" s="25">
        <v>618</v>
      </c>
      <c r="E1267" s="25">
        <v>98</v>
      </c>
      <c r="F1267" s="24">
        <v>98</v>
      </c>
      <c r="G1267" s="24">
        <v>0</v>
      </c>
      <c r="H1267" s="26">
        <v>0</v>
      </c>
      <c r="I1267" s="40">
        <v>0</v>
      </c>
      <c r="J1267" s="26">
        <v>0</v>
      </c>
    </row>
    <row r="1268" spans="1:10">
      <c r="A1268" s="19"/>
      <c r="B1268" s="19"/>
      <c r="C1268" s="19"/>
      <c r="D1268" s="19"/>
      <c r="E1268" s="19"/>
      <c r="F1268" s="19"/>
      <c r="G1268" s="19"/>
      <c r="H1268" s="63">
        <f>SUM(H1248:H1267)</f>
        <v>47020</v>
      </c>
      <c r="I1268" s="63"/>
      <c r="J1268" s="63">
        <f>SUM(J1248:J1267)</f>
        <v>97720</v>
      </c>
    </row>
    <row r="1269" spans="1:10">
      <c r="A1269" s="19"/>
      <c r="B1269" s="19"/>
      <c r="C1269" s="19"/>
      <c r="D1269" s="20">
        <v>43862</v>
      </c>
      <c r="E1269" s="19"/>
      <c r="F1269" s="19"/>
      <c r="G1269" s="19"/>
      <c r="H1269" s="21"/>
      <c r="I1269" s="21"/>
      <c r="J1269" s="21"/>
    </row>
    <row r="1270" spans="1:10">
      <c r="A1270" s="23" t="s">
        <v>1106</v>
      </c>
      <c r="B1270" s="50" t="s">
        <v>1107</v>
      </c>
      <c r="C1270" s="24" t="s">
        <v>16</v>
      </c>
      <c r="D1270" s="25">
        <v>2400</v>
      </c>
      <c r="E1270" s="25">
        <v>38</v>
      </c>
      <c r="F1270" s="24">
        <v>40</v>
      </c>
      <c r="G1270" s="24">
        <v>42</v>
      </c>
      <c r="H1270" s="26">
        <v>4800</v>
      </c>
      <c r="I1270" s="40">
        <v>4800</v>
      </c>
      <c r="J1270" s="26">
        <v>9600</v>
      </c>
    </row>
    <row r="1271" spans="1:10">
      <c r="A1271" s="23" t="s">
        <v>1108</v>
      </c>
      <c r="B1271" s="50" t="s">
        <v>1109</v>
      </c>
      <c r="C1271" s="24" t="s">
        <v>16</v>
      </c>
      <c r="D1271" s="25">
        <v>5000</v>
      </c>
      <c r="E1271" s="25">
        <v>14</v>
      </c>
      <c r="F1271" s="24">
        <v>15</v>
      </c>
      <c r="G1271" s="24">
        <v>0</v>
      </c>
      <c r="H1271" s="26">
        <v>5000</v>
      </c>
      <c r="I1271" s="40">
        <v>0</v>
      </c>
      <c r="J1271" s="26">
        <v>5000</v>
      </c>
    </row>
    <row r="1272" spans="1:10">
      <c r="A1272" s="23" t="s">
        <v>1110</v>
      </c>
      <c r="B1272" s="50" t="s">
        <v>1111</v>
      </c>
      <c r="C1272" s="24" t="s">
        <v>16</v>
      </c>
      <c r="D1272" s="25">
        <v>1200</v>
      </c>
      <c r="E1272" s="25">
        <v>16</v>
      </c>
      <c r="F1272" s="24">
        <v>20</v>
      </c>
      <c r="G1272" s="24">
        <v>24</v>
      </c>
      <c r="H1272" s="26">
        <v>4800</v>
      </c>
      <c r="I1272" s="40">
        <v>4800</v>
      </c>
      <c r="J1272" s="26">
        <v>9600</v>
      </c>
    </row>
    <row r="1273" spans="1:10">
      <c r="A1273" s="23" t="s">
        <v>1112</v>
      </c>
      <c r="B1273" s="50" t="s">
        <v>1113</v>
      </c>
      <c r="C1273" s="24" t="s">
        <v>16</v>
      </c>
      <c r="D1273" s="25">
        <v>2000</v>
      </c>
      <c r="E1273" s="25">
        <v>8</v>
      </c>
      <c r="F1273" s="24">
        <v>9.3</v>
      </c>
      <c r="G1273" s="24">
        <v>0</v>
      </c>
      <c r="H1273" s="26">
        <v>2600</v>
      </c>
      <c r="I1273" s="40">
        <v>0</v>
      </c>
      <c r="J1273" s="26">
        <v>2600</v>
      </c>
    </row>
    <row r="1274" spans="1:10">
      <c r="A1274" s="23" t="s">
        <v>1112</v>
      </c>
      <c r="B1274" s="50" t="s">
        <v>1114</v>
      </c>
      <c r="C1274" s="24" t="s">
        <v>16</v>
      </c>
      <c r="D1274" s="25">
        <v>1200</v>
      </c>
      <c r="E1274" s="25">
        <v>16</v>
      </c>
      <c r="F1274" s="24">
        <v>11</v>
      </c>
      <c r="G1274" s="24">
        <v>0</v>
      </c>
      <c r="H1274" s="26">
        <v>-6000</v>
      </c>
      <c r="I1274" s="40">
        <v>0</v>
      </c>
      <c r="J1274" s="26">
        <v>-6000</v>
      </c>
    </row>
    <row r="1275" spans="1:10">
      <c r="A1275" s="23" t="s">
        <v>1115</v>
      </c>
      <c r="B1275" s="50" t="s">
        <v>1116</v>
      </c>
      <c r="C1275" s="24" t="s">
        <v>16</v>
      </c>
      <c r="D1275" s="25">
        <v>3000</v>
      </c>
      <c r="E1275" s="25">
        <v>25</v>
      </c>
      <c r="F1275" s="24">
        <v>27</v>
      </c>
      <c r="G1275" s="24">
        <v>29</v>
      </c>
      <c r="H1275" s="26">
        <f t="shared" ref="H1275" si="1376">SUM(F1275-E1275)*D1275</f>
        <v>6000</v>
      </c>
      <c r="I1275" s="40">
        <f>SUM(G1275-F1275)*D1275</f>
        <v>6000</v>
      </c>
      <c r="J1275" s="26">
        <f>SUM(H1275:I1275)</f>
        <v>12000</v>
      </c>
    </row>
    <row r="1276" spans="1:10">
      <c r="A1276" s="23" t="s">
        <v>1117</v>
      </c>
      <c r="B1276" s="50" t="s">
        <v>1118</v>
      </c>
      <c r="C1276" s="24" t="s">
        <v>16</v>
      </c>
      <c r="D1276" s="25">
        <v>1000</v>
      </c>
      <c r="E1276" s="25">
        <v>44</v>
      </c>
      <c r="F1276" s="24">
        <v>50</v>
      </c>
      <c r="G1276" s="24">
        <v>55</v>
      </c>
      <c r="H1276" s="26">
        <v>6000</v>
      </c>
      <c r="I1276" s="40">
        <v>5000</v>
      </c>
      <c r="J1276" s="26">
        <v>11000</v>
      </c>
    </row>
    <row r="1277" spans="1:10">
      <c r="A1277" s="23" t="s">
        <v>1119</v>
      </c>
      <c r="B1277" s="50" t="s">
        <v>1120</v>
      </c>
      <c r="C1277" s="24" t="s">
        <v>16</v>
      </c>
      <c r="D1277" s="25">
        <v>600</v>
      </c>
      <c r="E1277" s="25">
        <v>36</v>
      </c>
      <c r="F1277" s="24">
        <v>42</v>
      </c>
      <c r="G1277" s="24">
        <v>48</v>
      </c>
      <c r="H1277" s="26">
        <v>3600</v>
      </c>
      <c r="I1277" s="40">
        <v>3600</v>
      </c>
      <c r="J1277" s="26">
        <v>7200</v>
      </c>
    </row>
    <row r="1278" spans="1:10">
      <c r="A1278" s="23" t="s">
        <v>1121</v>
      </c>
      <c r="B1278" s="50" t="s">
        <v>1122</v>
      </c>
      <c r="C1278" s="24" t="s">
        <v>16</v>
      </c>
      <c r="D1278" s="25">
        <v>500</v>
      </c>
      <c r="E1278" s="25">
        <v>40</v>
      </c>
      <c r="F1278" s="24">
        <v>28</v>
      </c>
      <c r="G1278" s="24">
        <v>0</v>
      </c>
      <c r="H1278" s="26">
        <v>-6000</v>
      </c>
      <c r="I1278" s="40">
        <v>0</v>
      </c>
      <c r="J1278" s="26">
        <v>-6000</v>
      </c>
    </row>
    <row r="1279" spans="1:10">
      <c r="A1279" s="23" t="s">
        <v>1121</v>
      </c>
      <c r="B1279" s="50" t="s">
        <v>1123</v>
      </c>
      <c r="C1279" s="24" t="s">
        <v>16</v>
      </c>
      <c r="D1279" s="25">
        <v>1400</v>
      </c>
      <c r="E1279" s="25">
        <v>32.5</v>
      </c>
      <c r="F1279" s="24">
        <v>28</v>
      </c>
      <c r="G1279" s="24">
        <v>0</v>
      </c>
      <c r="H1279" s="26">
        <v>-6300</v>
      </c>
      <c r="I1279" s="40">
        <v>0</v>
      </c>
      <c r="J1279" s="26">
        <v>-6300</v>
      </c>
    </row>
    <row r="1280" spans="1:10">
      <c r="A1280" s="23" t="s">
        <v>1124</v>
      </c>
      <c r="B1280" s="50" t="s">
        <v>1125</v>
      </c>
      <c r="C1280" s="24" t="s">
        <v>16</v>
      </c>
      <c r="D1280" s="25">
        <v>5400</v>
      </c>
      <c r="E1280" s="25">
        <v>9.5</v>
      </c>
      <c r="F1280" s="24">
        <v>10.5</v>
      </c>
      <c r="G1280" s="24">
        <v>11.5</v>
      </c>
      <c r="H1280" s="26">
        <v>5400</v>
      </c>
      <c r="I1280" s="40">
        <v>5400</v>
      </c>
      <c r="J1280" s="26">
        <v>10800</v>
      </c>
    </row>
    <row r="1281" spans="1:10">
      <c r="A1281" s="23" t="s">
        <v>1124</v>
      </c>
      <c r="B1281" s="50" t="s">
        <v>1126</v>
      </c>
      <c r="C1281" s="24" t="s">
        <v>16</v>
      </c>
      <c r="D1281" s="25">
        <v>800</v>
      </c>
      <c r="E1281" s="25">
        <v>38</v>
      </c>
      <c r="F1281" s="24">
        <v>42</v>
      </c>
      <c r="G1281" s="24">
        <v>0</v>
      </c>
      <c r="H1281" s="26">
        <v>3200</v>
      </c>
      <c r="I1281" s="40">
        <v>0</v>
      </c>
      <c r="J1281" s="26">
        <v>3200</v>
      </c>
    </row>
    <row r="1282" spans="1:10">
      <c r="A1282" s="23" t="s">
        <v>1127</v>
      </c>
      <c r="B1282" s="50" t="s">
        <v>1128</v>
      </c>
      <c r="C1282" s="24" t="s">
        <v>16</v>
      </c>
      <c r="D1282" s="25">
        <v>2400</v>
      </c>
      <c r="E1282" s="25">
        <v>22</v>
      </c>
      <c r="F1282" s="24">
        <v>24</v>
      </c>
      <c r="G1282" s="24">
        <v>26</v>
      </c>
      <c r="H1282" s="26">
        <v>4800</v>
      </c>
      <c r="I1282" s="40">
        <v>4800</v>
      </c>
      <c r="J1282" s="26">
        <v>9600</v>
      </c>
    </row>
    <row r="1283" spans="1:10">
      <c r="A1283" s="23" t="s">
        <v>1129</v>
      </c>
      <c r="B1283" s="50" t="s">
        <v>1130</v>
      </c>
      <c r="C1283" s="24" t="s">
        <v>16</v>
      </c>
      <c r="D1283" s="25">
        <v>2750</v>
      </c>
      <c r="E1283" s="25">
        <v>16.5</v>
      </c>
      <c r="F1283" s="24">
        <v>18</v>
      </c>
      <c r="G1283" s="24">
        <v>0</v>
      </c>
      <c r="H1283" s="26">
        <v>4125</v>
      </c>
      <c r="I1283" s="40">
        <v>0</v>
      </c>
      <c r="J1283" s="26">
        <v>4125</v>
      </c>
    </row>
    <row r="1284" spans="1:10">
      <c r="A1284" s="23" t="s">
        <v>1129</v>
      </c>
      <c r="B1284" s="50" t="s">
        <v>1122</v>
      </c>
      <c r="C1284" s="24" t="s">
        <v>16</v>
      </c>
      <c r="D1284" s="25">
        <v>500</v>
      </c>
      <c r="E1284" s="25">
        <v>28.5</v>
      </c>
      <c r="F1284" s="24">
        <v>28.5</v>
      </c>
      <c r="G1284" s="24">
        <v>0</v>
      </c>
      <c r="H1284" s="26">
        <v>0</v>
      </c>
      <c r="I1284" s="40">
        <v>0</v>
      </c>
      <c r="J1284" s="26">
        <v>0</v>
      </c>
    </row>
    <row r="1285" spans="1:10">
      <c r="A1285" s="23" t="s">
        <v>1131</v>
      </c>
      <c r="B1285" s="50" t="s">
        <v>1132</v>
      </c>
      <c r="C1285" s="24" t="s">
        <v>16</v>
      </c>
      <c r="D1285" s="25">
        <v>5000</v>
      </c>
      <c r="E1285" s="25">
        <v>12.5</v>
      </c>
      <c r="F1285" s="24">
        <v>13</v>
      </c>
      <c r="G1285" s="24">
        <v>0</v>
      </c>
      <c r="H1285" s="26">
        <v>2500</v>
      </c>
      <c r="I1285" s="40">
        <v>0</v>
      </c>
      <c r="J1285" s="26">
        <v>2500</v>
      </c>
    </row>
    <row r="1286" spans="1:10">
      <c r="A1286" s="23" t="s">
        <v>1131</v>
      </c>
      <c r="B1286" s="50" t="s">
        <v>1133</v>
      </c>
      <c r="C1286" s="24" t="s">
        <v>16</v>
      </c>
      <c r="D1286" s="25">
        <v>1200</v>
      </c>
      <c r="E1286" s="25">
        <v>40</v>
      </c>
      <c r="F1286" s="24">
        <v>44</v>
      </c>
      <c r="G1286" s="24">
        <v>48</v>
      </c>
      <c r="H1286" s="26">
        <v>4800</v>
      </c>
      <c r="I1286" s="40">
        <v>4800</v>
      </c>
      <c r="J1286" s="26">
        <v>9600</v>
      </c>
    </row>
    <row r="1287" spans="1:10">
      <c r="A1287" s="23" t="s">
        <v>1134</v>
      </c>
      <c r="B1287" s="50" t="s">
        <v>1135</v>
      </c>
      <c r="C1287" s="24" t="s">
        <v>16</v>
      </c>
      <c r="D1287" s="25">
        <v>1600</v>
      </c>
      <c r="E1287" s="25">
        <v>45</v>
      </c>
      <c r="F1287" s="24">
        <v>46.5</v>
      </c>
      <c r="G1287" s="24">
        <v>0</v>
      </c>
      <c r="H1287" s="26">
        <v>2400</v>
      </c>
      <c r="I1287" s="40">
        <v>0</v>
      </c>
      <c r="J1287" s="26">
        <v>2400</v>
      </c>
    </row>
    <row r="1288" spans="1:10">
      <c r="A1288" s="23" t="s">
        <v>1136</v>
      </c>
      <c r="B1288" s="50" t="s">
        <v>1137</v>
      </c>
      <c r="C1288" s="24" t="s">
        <v>16</v>
      </c>
      <c r="D1288" s="25">
        <v>2400</v>
      </c>
      <c r="E1288" s="25">
        <v>20</v>
      </c>
      <c r="F1288" s="24">
        <v>17.5</v>
      </c>
      <c r="G1288" s="24">
        <v>0</v>
      </c>
      <c r="H1288" s="26">
        <v>-6000</v>
      </c>
      <c r="I1288" s="40">
        <v>0</v>
      </c>
      <c r="J1288" s="26">
        <v>-6000</v>
      </c>
    </row>
    <row r="1289" spans="1:10">
      <c r="A1289" s="23" t="s">
        <v>1136</v>
      </c>
      <c r="B1289" s="50" t="s">
        <v>1138</v>
      </c>
      <c r="C1289" s="24" t="s">
        <v>16</v>
      </c>
      <c r="D1289" s="25">
        <v>400</v>
      </c>
      <c r="E1289" s="25">
        <v>135</v>
      </c>
      <c r="F1289" s="24">
        <v>120</v>
      </c>
      <c r="G1289" s="24">
        <v>0</v>
      </c>
      <c r="H1289" s="26">
        <v>-6000</v>
      </c>
      <c r="I1289" s="40">
        <v>0</v>
      </c>
      <c r="J1289" s="26">
        <v>-6000</v>
      </c>
    </row>
    <row r="1290" spans="1:10">
      <c r="A1290" s="23" t="s">
        <v>1139</v>
      </c>
      <c r="B1290" s="50" t="s">
        <v>1140</v>
      </c>
      <c r="C1290" s="24" t="s">
        <v>16</v>
      </c>
      <c r="D1290" s="25">
        <v>300</v>
      </c>
      <c r="E1290" s="25">
        <v>215</v>
      </c>
      <c r="F1290" s="24">
        <v>190</v>
      </c>
      <c r="G1290" s="24">
        <v>0</v>
      </c>
      <c r="H1290" s="26">
        <v>-7500</v>
      </c>
      <c r="I1290" s="40">
        <v>0</v>
      </c>
      <c r="J1290" s="26">
        <v>-7500</v>
      </c>
    </row>
    <row r="1291" spans="1:10">
      <c r="A1291" s="23" t="s">
        <v>1141</v>
      </c>
      <c r="B1291" s="50" t="s">
        <v>1142</v>
      </c>
      <c r="C1291" s="24" t="s">
        <v>16</v>
      </c>
      <c r="D1291" s="25">
        <v>600</v>
      </c>
      <c r="E1291" s="25">
        <v>50</v>
      </c>
      <c r="F1291" s="24">
        <v>54</v>
      </c>
      <c r="G1291" s="24">
        <v>58</v>
      </c>
      <c r="H1291" s="26">
        <v>2400</v>
      </c>
      <c r="I1291" s="40">
        <v>2400</v>
      </c>
      <c r="J1291" s="26">
        <v>4800</v>
      </c>
    </row>
    <row r="1292" spans="1:10">
      <c r="A1292" s="23" t="s">
        <v>1141</v>
      </c>
      <c r="B1292" s="50" t="s">
        <v>1143</v>
      </c>
      <c r="C1292" s="24" t="s">
        <v>16</v>
      </c>
      <c r="D1292" s="25">
        <v>1400</v>
      </c>
      <c r="E1292" s="25">
        <v>43</v>
      </c>
      <c r="F1292" s="24">
        <v>50</v>
      </c>
      <c r="G1292" s="24">
        <v>55</v>
      </c>
      <c r="H1292" s="26">
        <v>9800</v>
      </c>
      <c r="I1292" s="40">
        <v>7000</v>
      </c>
      <c r="J1292" s="26">
        <v>33600</v>
      </c>
    </row>
    <row r="1293" spans="1:10">
      <c r="A1293" s="23" t="s">
        <v>1141</v>
      </c>
      <c r="B1293" s="50" t="s">
        <v>1142</v>
      </c>
      <c r="C1293" s="24" t="s">
        <v>16</v>
      </c>
      <c r="D1293" s="25">
        <v>600</v>
      </c>
      <c r="E1293" s="25">
        <v>50</v>
      </c>
      <c r="F1293" s="24">
        <v>54</v>
      </c>
      <c r="G1293" s="24">
        <v>58</v>
      </c>
      <c r="H1293" s="26">
        <v>2400</v>
      </c>
      <c r="I1293" s="40">
        <v>2400</v>
      </c>
      <c r="J1293" s="26">
        <v>4800</v>
      </c>
    </row>
    <row r="1294" spans="1:10">
      <c r="A1294" s="23" t="s">
        <v>1144</v>
      </c>
      <c r="B1294" s="50" t="s">
        <v>1145</v>
      </c>
      <c r="C1294" s="24" t="s">
        <v>16</v>
      </c>
      <c r="D1294" s="25">
        <v>1000</v>
      </c>
      <c r="E1294" s="25">
        <v>77</v>
      </c>
      <c r="F1294" s="24">
        <v>87</v>
      </c>
      <c r="G1294" s="24">
        <v>97</v>
      </c>
      <c r="H1294" s="26">
        <v>10000</v>
      </c>
      <c r="I1294" s="40">
        <v>10000</v>
      </c>
      <c r="J1294" s="26">
        <v>20000</v>
      </c>
    </row>
    <row r="1295" spans="1:10">
      <c r="A1295" s="23" t="s">
        <v>1146</v>
      </c>
      <c r="B1295" s="50" t="s">
        <v>1147</v>
      </c>
      <c r="C1295" s="24" t="s">
        <v>16</v>
      </c>
      <c r="D1295" s="25">
        <v>1000</v>
      </c>
      <c r="E1295" s="25">
        <v>58</v>
      </c>
      <c r="F1295" s="24">
        <v>63</v>
      </c>
      <c r="G1295" s="24">
        <v>68</v>
      </c>
      <c r="H1295" s="26">
        <v>5000</v>
      </c>
      <c r="I1295" s="40">
        <v>5000</v>
      </c>
      <c r="J1295" s="26">
        <v>10000</v>
      </c>
    </row>
    <row r="1296" spans="1:10">
      <c r="A1296" s="23" t="s">
        <v>1146</v>
      </c>
      <c r="B1296" s="50" t="s">
        <v>1148</v>
      </c>
      <c r="C1296" s="24" t="s">
        <v>16</v>
      </c>
      <c r="D1296" s="25">
        <v>500</v>
      </c>
      <c r="E1296" s="25">
        <v>107</v>
      </c>
      <c r="F1296" s="24">
        <v>104</v>
      </c>
      <c r="G1296" s="24">
        <v>0</v>
      </c>
      <c r="H1296" s="26">
        <v>-1500</v>
      </c>
      <c r="I1296" s="40">
        <v>0</v>
      </c>
      <c r="J1296" s="26">
        <v>-1500</v>
      </c>
    </row>
    <row r="1297" spans="1:10">
      <c r="A1297" s="19"/>
      <c r="B1297" s="19"/>
      <c r="C1297" s="19"/>
      <c r="D1297" s="19"/>
      <c r="E1297" s="19"/>
      <c r="F1297" s="19"/>
      <c r="G1297" s="19"/>
      <c r="H1297" s="63">
        <f>SUM(H1270:H1296)</f>
        <v>50325</v>
      </c>
      <c r="I1297" s="63"/>
      <c r="J1297" s="63">
        <f>SUM(J1270:J1296)</f>
        <v>133125</v>
      </c>
    </row>
    <row r="1298" spans="1:10">
      <c r="A1298" s="19"/>
      <c r="B1298" s="19"/>
      <c r="C1298" s="19"/>
      <c r="D1298" s="20">
        <v>43831</v>
      </c>
      <c r="E1298" s="19"/>
      <c r="F1298" s="19"/>
      <c r="G1298" s="19"/>
      <c r="H1298" s="21"/>
      <c r="I1298" s="21"/>
      <c r="J1298" s="21"/>
    </row>
    <row r="1299" spans="1:10">
      <c r="A1299" s="23" t="s">
        <v>1149</v>
      </c>
      <c r="B1299" s="50" t="s">
        <v>1150</v>
      </c>
      <c r="C1299" s="24" t="s">
        <v>16</v>
      </c>
      <c r="D1299" s="25">
        <v>1200</v>
      </c>
      <c r="E1299" s="25">
        <v>47</v>
      </c>
      <c r="F1299" s="24">
        <v>43</v>
      </c>
      <c r="G1299" s="24">
        <v>0</v>
      </c>
      <c r="H1299" s="26">
        <v>-4800</v>
      </c>
      <c r="I1299" s="40">
        <v>0</v>
      </c>
      <c r="J1299" s="26">
        <v>-4800</v>
      </c>
    </row>
    <row r="1300" spans="1:10">
      <c r="A1300" s="23" t="s">
        <v>1151</v>
      </c>
      <c r="B1300" s="50" t="s">
        <v>1152</v>
      </c>
      <c r="C1300" s="24" t="s">
        <v>16</v>
      </c>
      <c r="D1300" s="25">
        <v>1000</v>
      </c>
      <c r="E1300" s="25">
        <v>65</v>
      </c>
      <c r="F1300" s="24">
        <v>58</v>
      </c>
      <c r="G1300" s="24">
        <v>0</v>
      </c>
      <c r="H1300" s="26">
        <v>-7000</v>
      </c>
      <c r="I1300" s="40">
        <v>0</v>
      </c>
      <c r="J1300" s="26">
        <v>-7000</v>
      </c>
    </row>
    <row r="1301" spans="1:10">
      <c r="A1301" s="23" t="s">
        <v>1153</v>
      </c>
      <c r="B1301" s="50" t="s">
        <v>1154</v>
      </c>
      <c r="C1301" s="24" t="s">
        <v>16</v>
      </c>
      <c r="D1301" s="25">
        <v>400</v>
      </c>
      <c r="E1301" s="25">
        <v>108</v>
      </c>
      <c r="F1301" s="24">
        <v>115</v>
      </c>
      <c r="G1301" s="24">
        <v>125</v>
      </c>
      <c r="H1301" s="26">
        <v>4000</v>
      </c>
      <c r="I1301" s="40">
        <v>4000</v>
      </c>
      <c r="J1301" s="26">
        <v>8000</v>
      </c>
    </row>
    <row r="1302" spans="1:10">
      <c r="A1302" s="23" t="s">
        <v>1155</v>
      </c>
      <c r="B1302" s="50" t="s">
        <v>1137</v>
      </c>
      <c r="C1302" s="24" t="s">
        <v>16</v>
      </c>
      <c r="D1302" s="25">
        <v>2400</v>
      </c>
      <c r="E1302" s="25">
        <v>10</v>
      </c>
      <c r="F1302" s="24">
        <v>12</v>
      </c>
      <c r="G1302" s="24">
        <v>0</v>
      </c>
      <c r="H1302" s="26">
        <v>4800</v>
      </c>
      <c r="I1302" s="40">
        <v>0</v>
      </c>
      <c r="J1302" s="26">
        <v>4800</v>
      </c>
    </row>
    <row r="1303" spans="1:10">
      <c r="A1303" s="23" t="s">
        <v>1156</v>
      </c>
      <c r="B1303" s="50" t="s">
        <v>1157</v>
      </c>
      <c r="C1303" s="24" t="s">
        <v>16</v>
      </c>
      <c r="D1303" s="25">
        <v>2000</v>
      </c>
      <c r="E1303" s="25">
        <v>10.1</v>
      </c>
      <c r="F1303" s="24">
        <v>12</v>
      </c>
      <c r="G1303" s="24">
        <v>0</v>
      </c>
      <c r="H1303" s="26">
        <v>3800</v>
      </c>
      <c r="I1303" s="40">
        <v>0</v>
      </c>
      <c r="J1303" s="26">
        <v>3800</v>
      </c>
    </row>
    <row r="1304" spans="1:10">
      <c r="A1304" s="23" t="s">
        <v>1156</v>
      </c>
      <c r="B1304" s="50" t="s">
        <v>1158</v>
      </c>
      <c r="C1304" s="24" t="s">
        <v>16</v>
      </c>
      <c r="D1304" s="25">
        <v>400</v>
      </c>
      <c r="E1304" s="25">
        <v>102</v>
      </c>
      <c r="F1304" s="24">
        <v>85</v>
      </c>
      <c r="G1304" s="24">
        <v>0</v>
      </c>
      <c r="H1304" s="26">
        <v>-6800</v>
      </c>
      <c r="I1304" s="40">
        <v>0</v>
      </c>
      <c r="J1304" s="26">
        <v>-6800</v>
      </c>
    </row>
    <row r="1305" spans="1:10">
      <c r="A1305" s="23" t="s">
        <v>1159</v>
      </c>
      <c r="B1305" s="50" t="s">
        <v>1160</v>
      </c>
      <c r="C1305" s="24" t="s">
        <v>16</v>
      </c>
      <c r="D1305" s="25">
        <v>2200</v>
      </c>
      <c r="E1305" s="25">
        <v>21.5</v>
      </c>
      <c r="F1305" s="24">
        <v>23.5</v>
      </c>
      <c r="G1305" s="24">
        <v>0</v>
      </c>
      <c r="H1305" s="26">
        <v>4400</v>
      </c>
      <c r="I1305" s="40">
        <v>0</v>
      </c>
      <c r="J1305" s="26">
        <v>4400</v>
      </c>
    </row>
    <row r="1306" spans="1:10">
      <c r="A1306" s="23" t="s">
        <v>1159</v>
      </c>
      <c r="B1306" s="50" t="s">
        <v>1161</v>
      </c>
      <c r="C1306" s="24" t="s">
        <v>16</v>
      </c>
      <c r="D1306" s="25">
        <v>800</v>
      </c>
      <c r="E1306" s="25">
        <v>25</v>
      </c>
      <c r="F1306" s="24">
        <v>23</v>
      </c>
      <c r="G1306" s="24">
        <v>0</v>
      </c>
      <c r="H1306" s="26">
        <v>-1600</v>
      </c>
      <c r="I1306" s="40">
        <v>0</v>
      </c>
      <c r="J1306" s="26">
        <v>-1600</v>
      </c>
    </row>
    <row r="1307" spans="1:10">
      <c r="A1307" s="23" t="s">
        <v>1162</v>
      </c>
      <c r="B1307" s="50" t="s">
        <v>1163</v>
      </c>
      <c r="C1307" s="24" t="s">
        <v>16</v>
      </c>
      <c r="D1307" s="25">
        <v>1500</v>
      </c>
      <c r="E1307" s="25">
        <v>20</v>
      </c>
      <c r="F1307" s="24">
        <v>23.5</v>
      </c>
      <c r="G1307" s="24">
        <v>0</v>
      </c>
      <c r="H1307" s="26">
        <v>5250</v>
      </c>
      <c r="I1307" s="40">
        <v>0</v>
      </c>
      <c r="J1307" s="26">
        <v>5250</v>
      </c>
    </row>
    <row r="1308" spans="1:10">
      <c r="A1308" s="23" t="s">
        <v>1164</v>
      </c>
      <c r="B1308" s="50" t="s">
        <v>1165</v>
      </c>
      <c r="C1308" s="24" t="s">
        <v>16</v>
      </c>
      <c r="D1308" s="25">
        <v>1600</v>
      </c>
      <c r="E1308" s="25">
        <v>17</v>
      </c>
      <c r="F1308" s="24">
        <v>13.5</v>
      </c>
      <c r="G1308" s="24">
        <v>0</v>
      </c>
      <c r="H1308" s="26">
        <v>-2800</v>
      </c>
      <c r="I1308" s="40">
        <v>0</v>
      </c>
      <c r="J1308" s="26">
        <v>-2800</v>
      </c>
    </row>
    <row r="1309" spans="1:10">
      <c r="A1309" s="23" t="s">
        <v>1166</v>
      </c>
      <c r="B1309" s="50" t="s">
        <v>1163</v>
      </c>
      <c r="C1309" s="24" t="s">
        <v>16</v>
      </c>
      <c r="D1309" s="25">
        <v>1500</v>
      </c>
      <c r="E1309" s="25">
        <v>13.5</v>
      </c>
      <c r="F1309" s="24">
        <v>14</v>
      </c>
      <c r="G1309" s="24">
        <v>0</v>
      </c>
      <c r="H1309" s="26">
        <v>750</v>
      </c>
      <c r="I1309" s="40">
        <v>0</v>
      </c>
      <c r="J1309" s="26">
        <v>750</v>
      </c>
    </row>
    <row r="1310" spans="1:10">
      <c r="A1310" s="23" t="s">
        <v>1167</v>
      </c>
      <c r="B1310" s="50" t="s">
        <v>1168</v>
      </c>
      <c r="C1310" s="24" t="s">
        <v>16</v>
      </c>
      <c r="D1310" s="25">
        <v>2800</v>
      </c>
      <c r="E1310" s="25">
        <v>14</v>
      </c>
      <c r="F1310" s="24">
        <v>15</v>
      </c>
      <c r="G1310" s="24">
        <v>0</v>
      </c>
      <c r="H1310" s="26">
        <v>2800</v>
      </c>
      <c r="I1310" s="40">
        <v>0</v>
      </c>
      <c r="J1310" s="26">
        <v>2800</v>
      </c>
    </row>
    <row r="1311" spans="1:10">
      <c r="A1311" s="23" t="s">
        <v>1169</v>
      </c>
      <c r="B1311" s="50" t="s">
        <v>1170</v>
      </c>
      <c r="C1311" s="24" t="s">
        <v>16</v>
      </c>
      <c r="D1311" s="25">
        <v>5000</v>
      </c>
      <c r="E1311" s="25">
        <v>11.5</v>
      </c>
      <c r="F1311" s="24">
        <v>10</v>
      </c>
      <c r="G1311" s="24">
        <v>0</v>
      </c>
      <c r="H1311" s="26">
        <v>-7500</v>
      </c>
      <c r="I1311" s="40">
        <v>0</v>
      </c>
      <c r="J1311" s="26">
        <v>-7500</v>
      </c>
    </row>
    <row r="1312" spans="1:10">
      <c r="A1312" s="23" t="s">
        <v>1171</v>
      </c>
      <c r="B1312" s="50" t="s">
        <v>1172</v>
      </c>
      <c r="C1312" s="24" t="s">
        <v>16</v>
      </c>
      <c r="D1312" s="25">
        <v>1000</v>
      </c>
      <c r="E1312" s="25">
        <v>44</v>
      </c>
      <c r="F1312" s="24">
        <v>50</v>
      </c>
      <c r="G1312" s="24">
        <v>54</v>
      </c>
      <c r="H1312" s="26">
        <v>6000</v>
      </c>
      <c r="I1312" s="40">
        <v>4000</v>
      </c>
      <c r="J1312" s="26">
        <v>10000</v>
      </c>
    </row>
    <row r="1313" spans="1:10">
      <c r="A1313" s="23" t="s">
        <v>1173</v>
      </c>
      <c r="B1313" s="50" t="s">
        <v>1174</v>
      </c>
      <c r="C1313" s="24" t="s">
        <v>16</v>
      </c>
      <c r="D1313" s="25">
        <v>1400</v>
      </c>
      <c r="E1313" s="25">
        <v>33</v>
      </c>
      <c r="F1313" s="24">
        <v>36</v>
      </c>
      <c r="G1313" s="24">
        <v>0</v>
      </c>
      <c r="H1313" s="26">
        <v>4200</v>
      </c>
      <c r="I1313" s="40">
        <v>0</v>
      </c>
      <c r="J1313" s="26">
        <v>4200</v>
      </c>
    </row>
    <row r="1314" spans="1:10">
      <c r="A1314" s="23" t="s">
        <v>1175</v>
      </c>
      <c r="B1314" s="50" t="s">
        <v>1176</v>
      </c>
      <c r="C1314" s="24" t="s">
        <v>16</v>
      </c>
      <c r="D1314" s="25">
        <v>2400</v>
      </c>
      <c r="E1314" s="25">
        <v>21.5</v>
      </c>
      <c r="F1314" s="24">
        <v>23</v>
      </c>
      <c r="G1314" s="24">
        <v>0</v>
      </c>
      <c r="H1314" s="26">
        <v>3600</v>
      </c>
      <c r="I1314" s="40">
        <v>0</v>
      </c>
      <c r="J1314" s="26">
        <v>3600</v>
      </c>
    </row>
    <row r="1315" spans="1:10">
      <c r="A1315" s="23" t="s">
        <v>1177</v>
      </c>
      <c r="B1315" s="50" t="s">
        <v>817</v>
      </c>
      <c r="C1315" s="24" t="s">
        <v>16</v>
      </c>
      <c r="D1315" s="25">
        <v>800</v>
      </c>
      <c r="E1315" s="25">
        <v>52</v>
      </c>
      <c r="F1315" s="24">
        <v>45</v>
      </c>
      <c r="G1315" s="24">
        <v>0</v>
      </c>
      <c r="H1315" s="26">
        <v>-5600</v>
      </c>
      <c r="I1315" s="40">
        <v>0</v>
      </c>
      <c r="J1315" s="26">
        <v>-5600</v>
      </c>
    </row>
    <row r="1316" spans="1:10">
      <c r="A1316" s="23" t="s">
        <v>1178</v>
      </c>
      <c r="B1316" s="50" t="s">
        <v>1179</v>
      </c>
      <c r="C1316" s="24" t="s">
        <v>16</v>
      </c>
      <c r="D1316" s="25">
        <v>2600</v>
      </c>
      <c r="E1316" s="25">
        <v>17</v>
      </c>
      <c r="F1316" s="24">
        <v>19</v>
      </c>
      <c r="G1316" s="24">
        <v>21</v>
      </c>
      <c r="H1316" s="26">
        <v>5200</v>
      </c>
      <c r="I1316" s="40">
        <v>5200</v>
      </c>
      <c r="J1316" s="26">
        <v>10400</v>
      </c>
    </row>
    <row r="1317" spans="1:10">
      <c r="A1317" s="23" t="s">
        <v>1178</v>
      </c>
      <c r="B1317" s="50" t="s">
        <v>1180</v>
      </c>
      <c r="C1317" s="24" t="s">
        <v>16</v>
      </c>
      <c r="D1317" s="25">
        <v>1800</v>
      </c>
      <c r="E1317" s="25">
        <v>21</v>
      </c>
      <c r="F1317" s="24">
        <v>20</v>
      </c>
      <c r="G1317" s="24">
        <v>0</v>
      </c>
      <c r="H1317" s="26">
        <v>-1800</v>
      </c>
      <c r="I1317" s="40">
        <v>0</v>
      </c>
      <c r="J1317" s="26">
        <v>-1800</v>
      </c>
    </row>
    <row r="1318" spans="1:10">
      <c r="A1318" s="23" t="s">
        <v>1181</v>
      </c>
      <c r="B1318" s="50" t="s">
        <v>1182</v>
      </c>
      <c r="C1318" s="24" t="s">
        <v>16</v>
      </c>
      <c r="D1318" s="25">
        <v>400</v>
      </c>
      <c r="E1318" s="25">
        <v>135</v>
      </c>
      <c r="F1318" s="24">
        <v>145</v>
      </c>
      <c r="G1318" s="24">
        <v>0</v>
      </c>
      <c r="H1318" s="26">
        <v>4000</v>
      </c>
      <c r="I1318" s="40">
        <v>0</v>
      </c>
      <c r="J1318" s="26">
        <v>4000</v>
      </c>
    </row>
    <row r="1319" spans="1:10">
      <c r="A1319" s="23" t="s">
        <v>1181</v>
      </c>
      <c r="B1319" s="50" t="s">
        <v>1176</v>
      </c>
      <c r="C1319" s="24" t="s">
        <v>16</v>
      </c>
      <c r="D1319" s="25">
        <v>2400</v>
      </c>
      <c r="E1319" s="25">
        <v>23</v>
      </c>
      <c r="F1319" s="24">
        <v>20</v>
      </c>
      <c r="G1319" s="24">
        <v>0</v>
      </c>
      <c r="H1319" s="26">
        <v>-7200</v>
      </c>
      <c r="I1319" s="40">
        <v>0</v>
      </c>
      <c r="J1319" s="26">
        <v>-7200</v>
      </c>
    </row>
    <row r="1320" spans="1:10">
      <c r="A1320" s="23" t="s">
        <v>1183</v>
      </c>
      <c r="B1320" s="50" t="s">
        <v>1184</v>
      </c>
      <c r="C1320" s="24" t="s">
        <v>16</v>
      </c>
      <c r="D1320" s="25">
        <v>1800</v>
      </c>
      <c r="E1320" s="25">
        <v>18.5</v>
      </c>
      <c r="F1320" s="24">
        <v>21</v>
      </c>
      <c r="G1320" s="24">
        <v>0</v>
      </c>
      <c r="H1320" s="26">
        <v>4500</v>
      </c>
      <c r="I1320" s="40">
        <v>0</v>
      </c>
      <c r="J1320" s="26">
        <v>4500</v>
      </c>
    </row>
    <row r="1321" spans="1:10">
      <c r="A1321" s="23" t="s">
        <v>1185</v>
      </c>
      <c r="B1321" s="50" t="s">
        <v>1186</v>
      </c>
      <c r="C1321" s="24" t="s">
        <v>16</v>
      </c>
      <c r="D1321" s="25">
        <v>2800</v>
      </c>
      <c r="E1321" s="25">
        <v>18</v>
      </c>
      <c r="F1321" s="24">
        <v>20</v>
      </c>
      <c r="G1321" s="24">
        <v>22</v>
      </c>
      <c r="H1321" s="26">
        <v>5600</v>
      </c>
      <c r="I1321" s="40">
        <v>5600</v>
      </c>
      <c r="J1321" s="26">
        <v>11200</v>
      </c>
    </row>
    <row r="1322" spans="1:10">
      <c r="A1322" s="23" t="s">
        <v>1187</v>
      </c>
      <c r="B1322" s="50" t="s">
        <v>1188</v>
      </c>
      <c r="C1322" s="24" t="s">
        <v>16</v>
      </c>
      <c r="D1322" s="25">
        <v>3000</v>
      </c>
      <c r="E1322" s="25">
        <v>23</v>
      </c>
      <c r="F1322" s="24">
        <v>25.5</v>
      </c>
      <c r="G1322" s="24">
        <v>27.5</v>
      </c>
      <c r="H1322" s="26">
        <v>7500</v>
      </c>
      <c r="I1322" s="40">
        <v>6000</v>
      </c>
      <c r="J1322" s="26">
        <v>13500</v>
      </c>
    </row>
    <row r="1323" spans="1:10">
      <c r="A1323" s="23" t="s">
        <v>1187</v>
      </c>
      <c r="B1323" s="50" t="s">
        <v>1189</v>
      </c>
      <c r="C1323" s="24" t="s">
        <v>16</v>
      </c>
      <c r="D1323" s="25">
        <v>3000</v>
      </c>
      <c r="E1323" s="25">
        <v>19</v>
      </c>
      <c r="F1323" s="24">
        <v>21</v>
      </c>
      <c r="G1323" s="24">
        <v>0</v>
      </c>
      <c r="H1323" s="26">
        <v>6000</v>
      </c>
      <c r="I1323" s="40">
        <v>0</v>
      </c>
      <c r="J1323" s="26">
        <v>6000</v>
      </c>
    </row>
    <row r="1324" spans="1:10">
      <c r="A1324" s="23"/>
      <c r="B1324" s="23"/>
      <c r="C1324" s="24"/>
      <c r="D1324" s="25"/>
      <c r="E1324" s="25"/>
      <c r="F1324" s="24"/>
      <c r="G1324" s="24"/>
      <c r="H1324" s="26"/>
      <c r="I1324" s="40"/>
      <c r="J1324" s="26"/>
    </row>
    <row r="1325" spans="1:10">
      <c r="A1325" s="19"/>
      <c r="B1325" s="19"/>
      <c r="C1325" s="19"/>
      <c r="D1325" s="19"/>
      <c r="E1325" s="19"/>
      <c r="F1325" s="19"/>
      <c r="G1325" s="19"/>
      <c r="H1325" s="63">
        <f>SUM(H1299:H1323)</f>
        <v>27300</v>
      </c>
      <c r="I1325" s="63"/>
      <c r="J1325" s="63">
        <f>SUM(J1299:J1323)</f>
        <v>52100</v>
      </c>
    </row>
    <row r="1326" spans="1:10">
      <c r="A1326" s="19"/>
      <c r="B1326" s="19"/>
      <c r="C1326" s="19"/>
      <c r="D1326" s="20">
        <v>44166</v>
      </c>
      <c r="E1326" s="19"/>
      <c r="F1326" s="19"/>
      <c r="G1326" s="19"/>
      <c r="H1326" s="21"/>
      <c r="I1326" s="21"/>
      <c r="J1326" s="21"/>
    </row>
    <row r="1327" spans="1:10">
      <c r="A1327" s="23" t="s">
        <v>1190</v>
      </c>
      <c r="B1327" s="50" t="s">
        <v>1099</v>
      </c>
      <c r="C1327" s="24" t="s">
        <v>16</v>
      </c>
      <c r="D1327" s="25">
        <v>1000</v>
      </c>
      <c r="E1327" s="25">
        <v>60</v>
      </c>
      <c r="F1327" s="24">
        <v>65</v>
      </c>
      <c r="G1327" s="24">
        <v>68</v>
      </c>
      <c r="H1327" s="26">
        <v>5000</v>
      </c>
      <c r="I1327" s="40">
        <v>3000</v>
      </c>
      <c r="J1327" s="26">
        <v>8000</v>
      </c>
    </row>
    <row r="1328" spans="1:10">
      <c r="A1328" s="23" t="s">
        <v>1191</v>
      </c>
      <c r="B1328" s="50" t="s">
        <v>1192</v>
      </c>
      <c r="C1328" s="24" t="s">
        <v>16</v>
      </c>
      <c r="D1328" s="25">
        <v>3000</v>
      </c>
      <c r="E1328" s="25">
        <v>18.5</v>
      </c>
      <c r="F1328" s="24">
        <v>20.5</v>
      </c>
      <c r="G1328" s="24">
        <v>22</v>
      </c>
      <c r="H1328" s="26">
        <v>6000</v>
      </c>
      <c r="I1328" s="40">
        <v>4500</v>
      </c>
      <c r="J1328" s="26">
        <v>10500</v>
      </c>
    </row>
    <row r="1329" spans="1:10">
      <c r="A1329" s="23" t="s">
        <v>1193</v>
      </c>
      <c r="B1329" s="50" t="s">
        <v>1194</v>
      </c>
      <c r="C1329" s="24" t="s">
        <v>16</v>
      </c>
      <c r="D1329" s="25">
        <v>1800</v>
      </c>
      <c r="E1329" s="25">
        <v>22</v>
      </c>
      <c r="F1329" s="24">
        <v>25</v>
      </c>
      <c r="G1329" s="24">
        <v>0</v>
      </c>
      <c r="H1329" s="26">
        <v>5400</v>
      </c>
      <c r="I1329" s="40">
        <v>0</v>
      </c>
      <c r="J1329" s="26">
        <v>5400</v>
      </c>
    </row>
    <row r="1330" spans="1:10">
      <c r="A1330" s="23" t="s">
        <v>1193</v>
      </c>
      <c r="B1330" s="50" t="s">
        <v>1195</v>
      </c>
      <c r="C1330" s="24" t="s">
        <v>16</v>
      </c>
      <c r="D1330" s="25">
        <v>500</v>
      </c>
      <c r="E1330" s="25">
        <v>52</v>
      </c>
      <c r="F1330" s="24">
        <v>50</v>
      </c>
      <c r="G1330" s="24">
        <v>0</v>
      </c>
      <c r="H1330" s="26">
        <v>-1000</v>
      </c>
      <c r="I1330" s="40">
        <v>0</v>
      </c>
      <c r="J1330" s="26">
        <v>-1000</v>
      </c>
    </row>
    <row r="1331" spans="1:10">
      <c r="A1331" s="23" t="s">
        <v>1196</v>
      </c>
      <c r="B1331" s="50" t="s">
        <v>1197</v>
      </c>
      <c r="C1331" s="24" t="s">
        <v>16</v>
      </c>
      <c r="D1331" s="25">
        <v>2200</v>
      </c>
      <c r="E1331" s="25">
        <v>11.5</v>
      </c>
      <c r="F1331" s="24">
        <v>13.5</v>
      </c>
      <c r="G1331" s="24">
        <v>0</v>
      </c>
      <c r="H1331" s="26">
        <v>4400</v>
      </c>
      <c r="I1331" s="40">
        <v>0</v>
      </c>
      <c r="J1331" s="26">
        <v>4400</v>
      </c>
    </row>
    <row r="1332" spans="1:10">
      <c r="A1332" s="23" t="s">
        <v>1198</v>
      </c>
      <c r="B1332" s="50" t="s">
        <v>1057</v>
      </c>
      <c r="C1332" s="24" t="s">
        <v>16</v>
      </c>
      <c r="D1332" s="25">
        <v>1200</v>
      </c>
      <c r="E1332" s="25">
        <v>25</v>
      </c>
      <c r="F1332" s="24">
        <v>29</v>
      </c>
      <c r="G1332" s="24">
        <v>34</v>
      </c>
      <c r="H1332" s="26">
        <v>4800</v>
      </c>
      <c r="I1332" s="40">
        <v>6000</v>
      </c>
      <c r="J1332" s="26">
        <f t="shared" ref="J1332:J1344" si="1377">SUM(I1332+H1332)</f>
        <v>10800</v>
      </c>
    </row>
    <row r="1333" spans="1:10">
      <c r="A1333" s="23" t="s">
        <v>1198</v>
      </c>
      <c r="B1333" s="50" t="s">
        <v>1199</v>
      </c>
      <c r="C1333" s="24" t="s">
        <v>16</v>
      </c>
      <c r="D1333" s="25">
        <v>4000</v>
      </c>
      <c r="E1333" s="25">
        <v>8.8</v>
      </c>
      <c r="F1333" s="24">
        <v>9.8</v>
      </c>
      <c r="G1333" s="24">
        <v>0</v>
      </c>
      <c r="H1333" s="26">
        <v>4000</v>
      </c>
      <c r="I1333" s="40">
        <v>0</v>
      </c>
      <c r="J1333" s="26">
        <f t="shared" si="1377"/>
        <v>4000</v>
      </c>
    </row>
    <row r="1334" spans="1:10">
      <c r="A1334" s="23" t="s">
        <v>1200</v>
      </c>
      <c r="B1334" s="50" t="s">
        <v>1201</v>
      </c>
      <c r="C1334" s="24" t="s">
        <v>16</v>
      </c>
      <c r="D1334" s="25">
        <v>400</v>
      </c>
      <c r="E1334" s="25">
        <v>80</v>
      </c>
      <c r="F1334" s="24">
        <v>63</v>
      </c>
      <c r="G1334" s="24">
        <v>0</v>
      </c>
      <c r="H1334" s="26">
        <v>-6800</v>
      </c>
      <c r="I1334" s="40">
        <v>0</v>
      </c>
      <c r="J1334" s="26">
        <f t="shared" si="1377"/>
        <v>-6800</v>
      </c>
    </row>
    <row r="1335" spans="1:10">
      <c r="A1335" s="23" t="s">
        <v>1202</v>
      </c>
      <c r="B1335" s="50" t="s">
        <v>1008</v>
      </c>
      <c r="C1335" s="24" t="s">
        <v>16</v>
      </c>
      <c r="D1335" s="25">
        <v>500</v>
      </c>
      <c r="E1335" s="25">
        <v>55</v>
      </c>
      <c r="F1335" s="24">
        <v>57</v>
      </c>
      <c r="G1335" s="24">
        <v>0</v>
      </c>
      <c r="H1335" s="26">
        <v>1000</v>
      </c>
      <c r="I1335" s="40">
        <v>0</v>
      </c>
      <c r="J1335" s="26">
        <f t="shared" si="1377"/>
        <v>1000</v>
      </c>
    </row>
    <row r="1336" spans="1:10">
      <c r="A1336" s="23" t="s">
        <v>1202</v>
      </c>
      <c r="B1336" s="50" t="s">
        <v>1176</v>
      </c>
      <c r="C1336" s="24" t="s">
        <v>16</v>
      </c>
      <c r="D1336" s="25">
        <v>1200</v>
      </c>
      <c r="E1336" s="25">
        <v>14</v>
      </c>
      <c r="F1336" s="24">
        <v>11.8</v>
      </c>
      <c r="G1336" s="24">
        <v>0</v>
      </c>
      <c r="H1336" s="26">
        <v>-2640</v>
      </c>
      <c r="I1336" s="40">
        <v>0</v>
      </c>
      <c r="J1336" s="26">
        <f t="shared" si="1377"/>
        <v>-2640</v>
      </c>
    </row>
    <row r="1337" spans="1:10">
      <c r="A1337" s="23" t="s">
        <v>1203</v>
      </c>
      <c r="B1337" s="50" t="s">
        <v>1204</v>
      </c>
      <c r="C1337" s="24" t="s">
        <v>16</v>
      </c>
      <c r="D1337" s="25">
        <v>500</v>
      </c>
      <c r="E1337" s="25">
        <v>38</v>
      </c>
      <c r="F1337" s="24">
        <v>48</v>
      </c>
      <c r="G1337" s="24">
        <v>0</v>
      </c>
      <c r="H1337" s="26">
        <v>5000</v>
      </c>
      <c r="I1337" s="40">
        <v>0</v>
      </c>
      <c r="J1337" s="26">
        <f t="shared" si="1377"/>
        <v>5000</v>
      </c>
    </row>
    <row r="1338" spans="1:10">
      <c r="A1338" s="23" t="s">
        <v>1205</v>
      </c>
      <c r="B1338" s="50" t="s">
        <v>1206</v>
      </c>
      <c r="C1338" s="24" t="s">
        <v>16</v>
      </c>
      <c r="D1338" s="25">
        <v>3000</v>
      </c>
      <c r="E1338" s="25">
        <v>21</v>
      </c>
      <c r="F1338" s="24">
        <v>22.5</v>
      </c>
      <c r="G1338" s="24">
        <v>24</v>
      </c>
      <c r="H1338" s="26">
        <v>4500</v>
      </c>
      <c r="I1338" s="40">
        <v>4500</v>
      </c>
      <c r="J1338" s="26">
        <f t="shared" si="1377"/>
        <v>9000</v>
      </c>
    </row>
    <row r="1339" spans="1:10">
      <c r="A1339" s="23" t="s">
        <v>1207</v>
      </c>
      <c r="B1339" s="50" t="s">
        <v>1208</v>
      </c>
      <c r="C1339" s="24" t="s">
        <v>16</v>
      </c>
      <c r="D1339" s="25">
        <v>500</v>
      </c>
      <c r="E1339" s="25">
        <v>67</v>
      </c>
      <c r="F1339" s="24">
        <v>73</v>
      </c>
      <c r="G1339" s="24">
        <v>0</v>
      </c>
      <c r="H1339" s="26">
        <v>3000</v>
      </c>
      <c r="I1339" s="40">
        <v>0</v>
      </c>
      <c r="J1339" s="26">
        <f t="shared" si="1377"/>
        <v>3000</v>
      </c>
    </row>
    <row r="1340" spans="1:10">
      <c r="A1340" s="23" t="s">
        <v>1209</v>
      </c>
      <c r="B1340" s="50" t="s">
        <v>1210</v>
      </c>
      <c r="C1340" s="24" t="s">
        <v>16</v>
      </c>
      <c r="D1340" s="25">
        <v>800</v>
      </c>
      <c r="E1340" s="25">
        <v>40</v>
      </c>
      <c r="F1340" s="24">
        <v>44</v>
      </c>
      <c r="G1340" s="24">
        <v>0</v>
      </c>
      <c r="H1340" s="26">
        <v>3200</v>
      </c>
      <c r="I1340" s="40">
        <v>0</v>
      </c>
      <c r="J1340" s="26">
        <f t="shared" si="1377"/>
        <v>3200</v>
      </c>
    </row>
    <row r="1341" spans="1:10">
      <c r="A1341" s="23" t="s">
        <v>1211</v>
      </c>
      <c r="B1341" s="50" t="s">
        <v>1212</v>
      </c>
      <c r="C1341" s="24" t="s">
        <v>16</v>
      </c>
      <c r="D1341" s="25">
        <v>800</v>
      </c>
      <c r="E1341" s="25">
        <v>44</v>
      </c>
      <c r="F1341" s="24">
        <v>44</v>
      </c>
      <c r="G1341" s="24">
        <v>0</v>
      </c>
      <c r="H1341" s="26">
        <v>0</v>
      </c>
      <c r="I1341" s="40">
        <v>0</v>
      </c>
      <c r="J1341" s="26">
        <f t="shared" si="1377"/>
        <v>0</v>
      </c>
    </row>
    <row r="1342" spans="1:10">
      <c r="A1342" s="23" t="s">
        <v>1213</v>
      </c>
      <c r="B1342" s="50" t="s">
        <v>1214</v>
      </c>
      <c r="C1342" s="24" t="s">
        <v>16</v>
      </c>
      <c r="D1342" s="25">
        <v>3000</v>
      </c>
      <c r="E1342" s="25">
        <v>24</v>
      </c>
      <c r="F1342" s="24">
        <v>22</v>
      </c>
      <c r="G1342" s="24">
        <v>0</v>
      </c>
      <c r="H1342" s="26">
        <v>-6000</v>
      </c>
      <c r="I1342" s="40">
        <v>0</v>
      </c>
      <c r="J1342" s="26">
        <f t="shared" si="1377"/>
        <v>-6000</v>
      </c>
    </row>
    <row r="1343" spans="1:10">
      <c r="A1343" s="23" t="s">
        <v>1215</v>
      </c>
      <c r="B1343" s="50" t="s">
        <v>1216</v>
      </c>
      <c r="C1343" s="24" t="s">
        <v>16</v>
      </c>
      <c r="D1343" s="25">
        <v>5600</v>
      </c>
      <c r="E1343" s="25">
        <v>11.5</v>
      </c>
      <c r="F1343" s="24">
        <v>12.5</v>
      </c>
      <c r="G1343" s="24">
        <v>0</v>
      </c>
      <c r="H1343" s="26">
        <v>5600</v>
      </c>
      <c r="I1343" s="40">
        <v>0</v>
      </c>
      <c r="J1343" s="26">
        <f t="shared" si="1377"/>
        <v>5600</v>
      </c>
    </row>
    <row r="1344" spans="1:10">
      <c r="A1344" s="23" t="s">
        <v>1217</v>
      </c>
      <c r="B1344" s="50" t="s">
        <v>1218</v>
      </c>
      <c r="C1344" s="24" t="s">
        <v>16</v>
      </c>
      <c r="D1344" s="25">
        <v>1200</v>
      </c>
      <c r="E1344" s="25">
        <v>45</v>
      </c>
      <c r="F1344" s="24">
        <v>40</v>
      </c>
      <c r="G1344" s="24">
        <v>0</v>
      </c>
      <c r="H1344" s="26">
        <v>-6000</v>
      </c>
      <c r="I1344" s="40">
        <v>0</v>
      </c>
      <c r="J1344" s="26">
        <f t="shared" si="1377"/>
        <v>-6000</v>
      </c>
    </row>
    <row r="1345" spans="1:10">
      <c r="A1345" s="19"/>
      <c r="B1345" s="19"/>
      <c r="C1345" s="19"/>
      <c r="D1345" s="19"/>
      <c r="E1345" s="19"/>
      <c r="F1345" s="19"/>
      <c r="G1345" s="19"/>
      <c r="H1345" s="63"/>
      <c r="I1345" s="63"/>
      <c r="J1345" s="63">
        <f>SUM(J1327:J1344)</f>
        <v>47460</v>
      </c>
    </row>
    <row r="1346" spans="1:10">
      <c r="A1346" s="19"/>
      <c r="B1346" s="19"/>
      <c r="C1346" s="19"/>
      <c r="D1346" s="20">
        <v>43770</v>
      </c>
      <c r="E1346" s="19"/>
      <c r="F1346" s="19"/>
      <c r="G1346" s="19"/>
      <c r="H1346" s="21"/>
      <c r="I1346" s="21"/>
      <c r="J1346" s="21"/>
    </row>
    <row r="1347" spans="1:10">
      <c r="A1347" s="23"/>
      <c r="B1347" s="50"/>
      <c r="C1347" s="24"/>
      <c r="D1347" s="25"/>
      <c r="E1347" s="25"/>
      <c r="F1347" s="24"/>
      <c r="G1347" s="24"/>
      <c r="H1347" s="26"/>
      <c r="I1347" s="40"/>
      <c r="J1347" s="26"/>
    </row>
    <row r="1348" spans="1:10">
      <c r="A1348" s="23" t="s">
        <v>1219</v>
      </c>
      <c r="B1348" s="50" t="s">
        <v>1220</v>
      </c>
      <c r="C1348" s="24" t="s">
        <v>16</v>
      </c>
      <c r="D1348" s="25">
        <v>800</v>
      </c>
      <c r="E1348" s="25">
        <v>58</v>
      </c>
      <c r="F1348" s="24">
        <v>51</v>
      </c>
      <c r="G1348" s="24">
        <v>0</v>
      </c>
      <c r="H1348" s="26">
        <v>-5600</v>
      </c>
      <c r="I1348" s="40">
        <v>0</v>
      </c>
      <c r="J1348" s="26">
        <v>-5600</v>
      </c>
    </row>
    <row r="1349" spans="1:10">
      <c r="A1349" s="23" t="s">
        <v>1221</v>
      </c>
      <c r="B1349" s="50" t="s">
        <v>1222</v>
      </c>
      <c r="C1349" s="24" t="s">
        <v>16</v>
      </c>
      <c r="D1349" s="25">
        <v>800</v>
      </c>
      <c r="E1349" s="25">
        <v>51</v>
      </c>
      <c r="F1349" s="24">
        <v>57</v>
      </c>
      <c r="G1349" s="24">
        <v>64</v>
      </c>
      <c r="H1349" s="26">
        <v>4800</v>
      </c>
      <c r="I1349" s="40">
        <v>5600</v>
      </c>
      <c r="J1349" s="26">
        <v>10400</v>
      </c>
    </row>
    <row r="1350" spans="1:10">
      <c r="A1350" s="23" t="s">
        <v>1223</v>
      </c>
      <c r="B1350" s="50" t="s">
        <v>1224</v>
      </c>
      <c r="C1350" s="24" t="s">
        <v>16</v>
      </c>
      <c r="D1350" s="25">
        <v>3600</v>
      </c>
      <c r="E1350" s="25">
        <v>9</v>
      </c>
      <c r="F1350" s="24">
        <v>10.5</v>
      </c>
      <c r="G1350" s="24">
        <v>11.5</v>
      </c>
      <c r="H1350" s="26">
        <v>5400</v>
      </c>
      <c r="I1350" s="40">
        <v>3600</v>
      </c>
      <c r="J1350" s="26">
        <v>9000</v>
      </c>
    </row>
    <row r="1351" spans="1:10">
      <c r="A1351" s="23" t="s">
        <v>1225</v>
      </c>
      <c r="B1351" s="50" t="s">
        <v>1226</v>
      </c>
      <c r="C1351" s="24" t="s">
        <v>16</v>
      </c>
      <c r="D1351" s="25">
        <v>4000</v>
      </c>
      <c r="E1351" s="25">
        <v>8</v>
      </c>
      <c r="F1351" s="24">
        <v>8</v>
      </c>
      <c r="G1351" s="24">
        <v>0</v>
      </c>
      <c r="H1351" s="26">
        <v>0</v>
      </c>
      <c r="I1351" s="40">
        <v>0</v>
      </c>
      <c r="J1351" s="26">
        <v>0</v>
      </c>
    </row>
    <row r="1352" spans="1:10">
      <c r="A1352" s="23" t="s">
        <v>1225</v>
      </c>
      <c r="B1352" s="50" t="s">
        <v>1227</v>
      </c>
      <c r="C1352" s="24" t="s">
        <v>16</v>
      </c>
      <c r="D1352" s="25">
        <v>5000</v>
      </c>
      <c r="E1352" s="25">
        <v>10.3</v>
      </c>
      <c r="F1352" s="24">
        <v>11.3</v>
      </c>
      <c r="G1352" s="24">
        <v>0</v>
      </c>
      <c r="H1352" s="26">
        <v>5000</v>
      </c>
      <c r="I1352" s="40">
        <v>0</v>
      </c>
      <c r="J1352" s="26">
        <v>5000</v>
      </c>
    </row>
    <row r="1353" spans="1:10">
      <c r="A1353" s="23" t="s">
        <v>1225</v>
      </c>
      <c r="B1353" s="50" t="s">
        <v>1228</v>
      </c>
      <c r="C1353" s="24" t="s">
        <v>16</v>
      </c>
      <c r="D1353" s="25">
        <v>5400</v>
      </c>
      <c r="E1353" s="25">
        <v>6.4</v>
      </c>
      <c r="F1353" s="24">
        <v>5.5</v>
      </c>
      <c r="G1353" s="24">
        <v>0</v>
      </c>
      <c r="H1353" s="26">
        <v>-4860</v>
      </c>
      <c r="I1353" s="40">
        <v>0</v>
      </c>
      <c r="J1353" s="26">
        <v>-4860</v>
      </c>
    </row>
    <row r="1354" spans="1:10">
      <c r="A1354" s="23" t="s">
        <v>1229</v>
      </c>
      <c r="B1354" s="50" t="s">
        <v>1230</v>
      </c>
      <c r="C1354" s="24" t="s">
        <v>16</v>
      </c>
      <c r="D1354" s="25">
        <v>500</v>
      </c>
      <c r="E1354" s="25">
        <v>22</v>
      </c>
      <c r="F1354" s="24">
        <v>30</v>
      </c>
      <c r="G1354" s="24">
        <v>0</v>
      </c>
      <c r="H1354" s="26">
        <v>4000</v>
      </c>
      <c r="I1354" s="40">
        <v>0</v>
      </c>
      <c r="J1354" s="26">
        <v>4000</v>
      </c>
    </row>
    <row r="1355" spans="1:10">
      <c r="A1355" s="23" t="s">
        <v>1229</v>
      </c>
      <c r="B1355" s="50" t="s">
        <v>1231</v>
      </c>
      <c r="C1355" s="24" t="s">
        <v>16</v>
      </c>
      <c r="D1355" s="25">
        <v>1000</v>
      </c>
      <c r="E1355" s="25">
        <v>34</v>
      </c>
      <c r="F1355" s="24">
        <v>29</v>
      </c>
      <c r="G1355" s="24">
        <v>0</v>
      </c>
      <c r="H1355" s="26">
        <v>-5000</v>
      </c>
      <c r="I1355" s="40">
        <v>0</v>
      </c>
      <c r="J1355" s="26">
        <v>-5000</v>
      </c>
    </row>
    <row r="1356" spans="1:10">
      <c r="A1356" s="23" t="s">
        <v>1232</v>
      </c>
      <c r="B1356" s="50" t="s">
        <v>1233</v>
      </c>
      <c r="C1356" s="24" t="s">
        <v>16</v>
      </c>
      <c r="D1356" s="25">
        <v>1000</v>
      </c>
      <c r="E1356" s="25">
        <v>38</v>
      </c>
      <c r="F1356" s="24">
        <v>38</v>
      </c>
      <c r="G1356" s="24">
        <v>0</v>
      </c>
      <c r="H1356" s="26">
        <v>0</v>
      </c>
      <c r="I1356" s="40">
        <v>0</v>
      </c>
      <c r="J1356" s="26">
        <v>0</v>
      </c>
    </row>
    <row r="1357" spans="1:10">
      <c r="A1357" s="23" t="s">
        <v>1234</v>
      </c>
      <c r="B1357" s="50" t="s">
        <v>1235</v>
      </c>
      <c r="C1357" s="24" t="s">
        <v>16</v>
      </c>
      <c r="D1357" s="25">
        <v>1000</v>
      </c>
      <c r="E1357" s="25">
        <v>15.5</v>
      </c>
      <c r="F1357" s="24">
        <v>13</v>
      </c>
      <c r="G1357" s="24">
        <v>0</v>
      </c>
      <c r="H1357" s="26">
        <v>-2500</v>
      </c>
      <c r="I1357" s="40">
        <v>0</v>
      </c>
      <c r="J1357" s="26">
        <v>-2500</v>
      </c>
    </row>
    <row r="1358" spans="1:10">
      <c r="A1358" s="23" t="s">
        <v>1236</v>
      </c>
      <c r="B1358" s="50" t="s">
        <v>1237</v>
      </c>
      <c r="C1358" s="24" t="s">
        <v>16</v>
      </c>
      <c r="D1358" s="25">
        <v>800</v>
      </c>
      <c r="E1358" s="25">
        <v>35</v>
      </c>
      <c r="F1358" s="24">
        <v>40</v>
      </c>
      <c r="G1358" s="24">
        <v>0</v>
      </c>
      <c r="H1358" s="26">
        <v>4000</v>
      </c>
      <c r="I1358" s="40">
        <v>0</v>
      </c>
      <c r="J1358" s="26">
        <v>4000</v>
      </c>
    </row>
    <row r="1359" spans="1:10">
      <c r="A1359" s="23" t="s">
        <v>1238</v>
      </c>
      <c r="B1359" s="50" t="s">
        <v>1239</v>
      </c>
      <c r="C1359" s="24" t="s">
        <v>16</v>
      </c>
      <c r="D1359" s="25">
        <v>3702</v>
      </c>
      <c r="E1359" s="25">
        <v>21</v>
      </c>
      <c r="F1359" s="24">
        <v>22.5</v>
      </c>
      <c r="G1359" s="24">
        <v>24</v>
      </c>
      <c r="H1359" s="26">
        <v>5553</v>
      </c>
      <c r="I1359" s="40">
        <v>5553</v>
      </c>
      <c r="J1359" s="26">
        <v>11106</v>
      </c>
    </row>
    <row r="1360" spans="1:10">
      <c r="A1360" s="23" t="s">
        <v>1240</v>
      </c>
      <c r="B1360" s="50" t="s">
        <v>1241</v>
      </c>
      <c r="C1360" s="24" t="s">
        <v>16</v>
      </c>
      <c r="D1360" s="25">
        <v>500</v>
      </c>
      <c r="E1360" s="25">
        <v>95</v>
      </c>
      <c r="F1360" s="24">
        <v>105</v>
      </c>
      <c r="G1360" s="24">
        <v>115</v>
      </c>
      <c r="H1360" s="26">
        <v>5000</v>
      </c>
      <c r="I1360" s="40">
        <v>5000</v>
      </c>
      <c r="J1360" s="26">
        <v>10000</v>
      </c>
    </row>
    <row r="1361" spans="1:10">
      <c r="A1361" s="23" t="s">
        <v>1242</v>
      </c>
      <c r="B1361" s="50" t="s">
        <v>1243</v>
      </c>
      <c r="C1361" s="24" t="s">
        <v>16</v>
      </c>
      <c r="D1361" s="25">
        <v>500</v>
      </c>
      <c r="E1361" s="25">
        <v>60</v>
      </c>
      <c r="F1361" s="24">
        <v>68</v>
      </c>
      <c r="G1361" s="24">
        <v>0</v>
      </c>
      <c r="H1361" s="26">
        <v>4000</v>
      </c>
      <c r="I1361" s="40">
        <v>0</v>
      </c>
      <c r="J1361" s="26">
        <v>4000</v>
      </c>
    </row>
    <row r="1362" spans="1:10">
      <c r="A1362" s="23" t="s">
        <v>1244</v>
      </c>
      <c r="B1362" s="50" t="s">
        <v>1245</v>
      </c>
      <c r="C1362" s="24" t="s">
        <v>16</v>
      </c>
      <c r="D1362" s="25">
        <v>1500</v>
      </c>
      <c r="E1362" s="25">
        <v>25.5</v>
      </c>
      <c r="F1362" s="24">
        <v>27</v>
      </c>
      <c r="G1362" s="24">
        <v>0</v>
      </c>
      <c r="H1362" s="26">
        <v>2250</v>
      </c>
      <c r="I1362" s="40">
        <v>0</v>
      </c>
      <c r="J1362" s="26">
        <v>2250</v>
      </c>
    </row>
    <row r="1363" spans="1:10">
      <c r="A1363" s="23" t="s">
        <v>1246</v>
      </c>
      <c r="B1363" s="50" t="s">
        <v>1247</v>
      </c>
      <c r="C1363" s="24" t="s">
        <v>16</v>
      </c>
      <c r="D1363" s="25">
        <v>800</v>
      </c>
      <c r="E1363" s="25">
        <v>44</v>
      </c>
      <c r="F1363" s="24">
        <v>46</v>
      </c>
      <c r="G1363" s="24">
        <v>0</v>
      </c>
      <c r="H1363" s="26">
        <v>1600</v>
      </c>
      <c r="I1363" s="40">
        <v>0</v>
      </c>
      <c r="J1363" s="26">
        <v>1600</v>
      </c>
    </row>
    <row r="1364" spans="1:10">
      <c r="A1364" s="23" t="s">
        <v>1248</v>
      </c>
      <c r="B1364" s="50" t="s">
        <v>1249</v>
      </c>
      <c r="C1364" s="24" t="s">
        <v>16</v>
      </c>
      <c r="D1364" s="25">
        <v>800</v>
      </c>
      <c r="E1364" s="25">
        <v>55</v>
      </c>
      <c r="F1364" s="24">
        <v>59</v>
      </c>
      <c r="G1364" s="24">
        <v>64</v>
      </c>
      <c r="H1364" s="26">
        <v>3200</v>
      </c>
      <c r="I1364" s="40">
        <v>4000</v>
      </c>
      <c r="J1364" s="26">
        <v>7200</v>
      </c>
    </row>
    <row r="1365" spans="1:10">
      <c r="A1365" s="23" t="s">
        <v>1250</v>
      </c>
      <c r="B1365" s="50" t="s">
        <v>1251</v>
      </c>
      <c r="C1365" s="24" t="s">
        <v>16</v>
      </c>
      <c r="D1365" s="25">
        <v>1000</v>
      </c>
      <c r="E1365" s="25">
        <v>52</v>
      </c>
      <c r="F1365" s="24">
        <v>56</v>
      </c>
      <c r="G1365" s="24">
        <v>60</v>
      </c>
      <c r="H1365" s="26">
        <v>4000</v>
      </c>
      <c r="I1365" s="40">
        <v>4000</v>
      </c>
      <c r="J1365" s="26">
        <v>8000</v>
      </c>
    </row>
    <row r="1366" spans="1:10">
      <c r="A1366" s="23" t="s">
        <v>1250</v>
      </c>
      <c r="B1366" s="50" t="s">
        <v>1251</v>
      </c>
      <c r="C1366" s="24" t="s">
        <v>16</v>
      </c>
      <c r="D1366" s="25">
        <v>1000</v>
      </c>
      <c r="E1366" s="25">
        <v>52</v>
      </c>
      <c r="F1366" s="24">
        <v>56</v>
      </c>
      <c r="G1366" s="24">
        <v>60</v>
      </c>
      <c r="H1366" s="26">
        <v>4000</v>
      </c>
      <c r="I1366" s="40">
        <v>4000</v>
      </c>
      <c r="J1366" s="26">
        <v>8000</v>
      </c>
    </row>
    <row r="1367" spans="1:10">
      <c r="A1367" s="23" t="s">
        <v>1252</v>
      </c>
      <c r="B1367" s="50" t="s">
        <v>1253</v>
      </c>
      <c r="C1367" s="24" t="s">
        <v>16</v>
      </c>
      <c r="D1367" s="25">
        <v>400</v>
      </c>
      <c r="E1367" s="25">
        <v>90</v>
      </c>
      <c r="F1367" s="24">
        <v>86.5</v>
      </c>
      <c r="G1367" s="24">
        <v>0</v>
      </c>
      <c r="H1367" s="26">
        <v>-1400</v>
      </c>
      <c r="I1367" s="40">
        <v>0</v>
      </c>
      <c r="J1367" s="26">
        <v>-1400</v>
      </c>
    </row>
    <row r="1368" spans="1:10">
      <c r="A1368" s="23" t="s">
        <v>1252</v>
      </c>
      <c r="B1368" s="50" t="s">
        <v>1254</v>
      </c>
      <c r="C1368" s="24" t="s">
        <v>16</v>
      </c>
      <c r="D1368" s="25">
        <v>500</v>
      </c>
      <c r="E1368" s="25">
        <v>155</v>
      </c>
      <c r="F1368" s="24">
        <v>165</v>
      </c>
      <c r="G1368" s="24">
        <v>175</v>
      </c>
      <c r="H1368" s="26">
        <v>5000</v>
      </c>
      <c r="I1368" s="40">
        <v>5000</v>
      </c>
      <c r="J1368" s="26">
        <v>10000</v>
      </c>
    </row>
    <row r="1369" spans="1:10">
      <c r="A1369" s="23" t="s">
        <v>1255</v>
      </c>
      <c r="B1369" s="50" t="s">
        <v>1256</v>
      </c>
      <c r="C1369" s="24" t="s">
        <v>16</v>
      </c>
      <c r="D1369" s="25">
        <v>500</v>
      </c>
      <c r="E1369" s="25">
        <v>158</v>
      </c>
      <c r="F1369" s="24">
        <v>168</v>
      </c>
      <c r="G1369" s="24">
        <v>178</v>
      </c>
      <c r="H1369" s="26">
        <v>5000</v>
      </c>
      <c r="I1369" s="40">
        <v>5000</v>
      </c>
      <c r="J1369" s="26">
        <v>10000</v>
      </c>
    </row>
    <row r="1370" spans="1:10">
      <c r="A1370" s="23" t="s">
        <v>1257</v>
      </c>
      <c r="B1370" s="50" t="s">
        <v>1258</v>
      </c>
      <c r="C1370" s="24" t="s">
        <v>16</v>
      </c>
      <c r="D1370" s="25">
        <v>800</v>
      </c>
      <c r="E1370" s="25">
        <v>68</v>
      </c>
      <c r="F1370" s="24">
        <v>68</v>
      </c>
      <c r="G1370" s="24">
        <v>0</v>
      </c>
      <c r="H1370" s="26">
        <v>4800</v>
      </c>
      <c r="I1370" s="40">
        <v>0</v>
      </c>
      <c r="J1370" s="26">
        <v>4800</v>
      </c>
    </row>
    <row r="1371" spans="1:10">
      <c r="A1371" s="19"/>
      <c r="B1371" s="19"/>
      <c r="C1371" s="19"/>
      <c r="D1371" s="19"/>
      <c r="E1371" s="19"/>
      <c r="F1371" s="19"/>
      <c r="G1371" s="19"/>
      <c r="H1371" s="63">
        <f>SUM(H1348:H1370)</f>
        <v>48243</v>
      </c>
      <c r="I1371" s="63"/>
      <c r="J1371" s="63">
        <f>SUM(J1348:J1370)</f>
        <v>89996</v>
      </c>
    </row>
    <row r="1372" spans="1:10">
      <c r="A1372" s="19"/>
      <c r="B1372" s="19"/>
      <c r="C1372" s="19"/>
      <c r="D1372" s="20">
        <v>43739</v>
      </c>
      <c r="E1372" s="19"/>
      <c r="F1372" s="19"/>
      <c r="G1372" s="19"/>
      <c r="H1372" s="21"/>
      <c r="I1372" s="21"/>
      <c r="J1372" s="21"/>
    </row>
    <row r="1374" spans="1:10">
      <c r="A1374" s="23" t="s">
        <v>1259</v>
      </c>
      <c r="B1374" s="50" t="s">
        <v>1260</v>
      </c>
      <c r="C1374" s="24" t="s">
        <v>16</v>
      </c>
      <c r="D1374" s="25">
        <v>1500</v>
      </c>
      <c r="E1374" s="25">
        <v>28</v>
      </c>
      <c r="F1374" s="24">
        <v>32</v>
      </c>
      <c r="G1374" s="24">
        <v>36</v>
      </c>
      <c r="H1374" s="26">
        <v>6000</v>
      </c>
      <c r="I1374" s="40">
        <v>6000</v>
      </c>
      <c r="J1374" s="26">
        <v>12000</v>
      </c>
    </row>
    <row r="1375" spans="1:10">
      <c r="A1375" s="23" t="s">
        <v>1261</v>
      </c>
      <c r="B1375" s="50" t="s">
        <v>1262</v>
      </c>
      <c r="C1375" s="24" t="s">
        <v>16</v>
      </c>
      <c r="D1375" s="25">
        <v>500</v>
      </c>
      <c r="E1375" s="25">
        <v>45</v>
      </c>
      <c r="F1375" s="24">
        <v>55</v>
      </c>
      <c r="G1375" s="24">
        <v>63</v>
      </c>
      <c r="H1375" s="26">
        <v>5000</v>
      </c>
      <c r="I1375" s="40">
        <v>4000</v>
      </c>
      <c r="J1375" s="26">
        <v>9000</v>
      </c>
    </row>
    <row r="1376" spans="1:10">
      <c r="A1376" s="23" t="s">
        <v>1263</v>
      </c>
      <c r="B1376" s="50" t="s">
        <v>1264</v>
      </c>
      <c r="C1376" s="24" t="s">
        <v>16</v>
      </c>
      <c r="D1376" s="25">
        <v>500</v>
      </c>
      <c r="E1376" s="25">
        <v>57</v>
      </c>
      <c r="F1376" s="24">
        <v>70</v>
      </c>
      <c r="G1376" s="24">
        <v>85</v>
      </c>
      <c r="H1376" s="26">
        <v>6500</v>
      </c>
      <c r="I1376" s="40">
        <v>7500</v>
      </c>
      <c r="J1376" s="26">
        <v>14000</v>
      </c>
    </row>
    <row r="1377" spans="1:10">
      <c r="A1377" s="23" t="s">
        <v>1265</v>
      </c>
      <c r="B1377" s="50" t="s">
        <v>1266</v>
      </c>
      <c r="C1377" s="24" t="s">
        <v>16</v>
      </c>
      <c r="D1377" s="25">
        <v>2750</v>
      </c>
      <c r="E1377" s="25">
        <v>11</v>
      </c>
      <c r="F1377" s="24">
        <v>13</v>
      </c>
      <c r="G1377" s="24">
        <v>15</v>
      </c>
      <c r="H1377" s="26">
        <v>5500</v>
      </c>
      <c r="I1377" s="40">
        <v>5500</v>
      </c>
      <c r="J1377" s="26">
        <v>11000</v>
      </c>
    </row>
    <row r="1378" spans="1:10">
      <c r="A1378" s="23" t="s">
        <v>1267</v>
      </c>
      <c r="B1378" s="50" t="s">
        <v>1268</v>
      </c>
      <c r="C1378" s="24" t="s">
        <v>16</v>
      </c>
      <c r="D1378" s="25">
        <v>2200</v>
      </c>
      <c r="E1378" s="25">
        <v>13.5</v>
      </c>
      <c r="F1378" s="24">
        <v>15.5</v>
      </c>
      <c r="G1378" s="24">
        <v>17.5</v>
      </c>
      <c r="H1378" s="26">
        <v>4400</v>
      </c>
      <c r="I1378" s="40">
        <v>4400</v>
      </c>
      <c r="J1378" s="26">
        <v>8800</v>
      </c>
    </row>
    <row r="1379" spans="1:10">
      <c r="A1379" s="23" t="s">
        <v>1269</v>
      </c>
      <c r="B1379" s="50" t="s">
        <v>1270</v>
      </c>
      <c r="C1379" s="24" t="s">
        <v>16</v>
      </c>
      <c r="D1379" s="25">
        <v>400</v>
      </c>
      <c r="E1379" s="25">
        <v>95</v>
      </c>
      <c r="F1379" s="24">
        <v>102</v>
      </c>
      <c r="G1379" s="24">
        <v>0</v>
      </c>
      <c r="H1379" s="26">
        <v>2800</v>
      </c>
      <c r="I1379" s="40">
        <v>0</v>
      </c>
      <c r="J1379" s="26">
        <v>2800</v>
      </c>
    </row>
    <row r="1380" spans="1:10">
      <c r="A1380" s="23" t="s">
        <v>1269</v>
      </c>
      <c r="B1380" s="50" t="s">
        <v>1271</v>
      </c>
      <c r="C1380" s="24" t="s">
        <v>16</v>
      </c>
      <c r="D1380" s="25">
        <v>1000</v>
      </c>
      <c r="E1380" s="25">
        <v>30</v>
      </c>
      <c r="F1380" s="24">
        <v>31</v>
      </c>
      <c r="G1380" s="24">
        <v>0</v>
      </c>
      <c r="H1380" s="26">
        <v>1000</v>
      </c>
      <c r="I1380" s="40">
        <v>0</v>
      </c>
      <c r="J1380" s="26">
        <v>1000</v>
      </c>
    </row>
    <row r="1381" spans="1:10">
      <c r="A1381" s="23" t="s">
        <v>1272</v>
      </c>
      <c r="B1381" s="50" t="s">
        <v>1273</v>
      </c>
      <c r="C1381" s="24" t="s">
        <v>16</v>
      </c>
      <c r="D1381" s="25">
        <v>2750</v>
      </c>
      <c r="E1381" s="25">
        <v>14</v>
      </c>
      <c r="F1381" s="24">
        <v>16</v>
      </c>
      <c r="G1381" s="24">
        <v>17.5</v>
      </c>
      <c r="H1381" s="26">
        <v>5500</v>
      </c>
      <c r="I1381" s="40">
        <v>4125</v>
      </c>
      <c r="J1381" s="26">
        <v>9625</v>
      </c>
    </row>
    <row r="1382" spans="1:10">
      <c r="A1382" s="23" t="s">
        <v>1272</v>
      </c>
      <c r="B1382" s="50" t="s">
        <v>1274</v>
      </c>
      <c r="C1382" s="24" t="s">
        <v>16</v>
      </c>
      <c r="D1382" s="25">
        <v>1000</v>
      </c>
      <c r="E1382" s="25">
        <v>33.5</v>
      </c>
      <c r="F1382" s="24">
        <v>37.5</v>
      </c>
      <c r="G1382" s="24">
        <v>42.2</v>
      </c>
      <c r="H1382" s="26">
        <v>4000</v>
      </c>
      <c r="I1382" s="40">
        <v>4700</v>
      </c>
      <c r="J1382" s="26">
        <v>8700</v>
      </c>
    </row>
    <row r="1383" spans="1:10">
      <c r="A1383" s="23" t="s">
        <v>1275</v>
      </c>
      <c r="B1383" s="50" t="s">
        <v>1276</v>
      </c>
      <c r="C1383" s="24" t="s">
        <v>16</v>
      </c>
      <c r="D1383" s="25">
        <v>1000</v>
      </c>
      <c r="E1383" s="25">
        <v>40</v>
      </c>
      <c r="F1383" s="24">
        <v>45</v>
      </c>
      <c r="G1383" s="24">
        <v>50</v>
      </c>
      <c r="H1383" s="26">
        <v>5000</v>
      </c>
      <c r="I1383" s="40">
        <v>5000</v>
      </c>
      <c r="J1383" s="26">
        <v>10000</v>
      </c>
    </row>
    <row r="1384" spans="1:10">
      <c r="A1384" s="23" t="s">
        <v>1275</v>
      </c>
      <c r="B1384" s="50" t="s">
        <v>1277</v>
      </c>
      <c r="C1384" s="24" t="s">
        <v>16</v>
      </c>
      <c r="D1384" s="25">
        <v>4000</v>
      </c>
      <c r="E1384" s="25">
        <v>12.5</v>
      </c>
      <c r="F1384" s="24">
        <v>12</v>
      </c>
      <c r="G1384" s="24">
        <v>0</v>
      </c>
      <c r="H1384" s="26">
        <v>-2000</v>
      </c>
      <c r="I1384" s="40">
        <v>0</v>
      </c>
      <c r="J1384" s="26">
        <v>-2000</v>
      </c>
    </row>
    <row r="1385" spans="1:10">
      <c r="A1385" s="23" t="s">
        <v>1278</v>
      </c>
      <c r="B1385" s="50" t="s">
        <v>1279</v>
      </c>
      <c r="C1385" s="24" t="s">
        <v>16</v>
      </c>
      <c r="D1385" s="25">
        <v>1200</v>
      </c>
      <c r="E1385" s="25">
        <v>40</v>
      </c>
      <c r="F1385" s="24">
        <v>44</v>
      </c>
      <c r="G1385" s="24">
        <v>0</v>
      </c>
      <c r="H1385" s="26">
        <v>4800</v>
      </c>
      <c r="I1385" s="40">
        <v>0</v>
      </c>
      <c r="J1385" s="26">
        <v>4800</v>
      </c>
    </row>
    <row r="1386" spans="1:10">
      <c r="A1386" s="23" t="s">
        <v>1278</v>
      </c>
      <c r="B1386" s="50" t="s">
        <v>1280</v>
      </c>
      <c r="C1386" s="24" t="s">
        <v>16</v>
      </c>
      <c r="D1386" s="25">
        <v>1200</v>
      </c>
      <c r="E1386" s="25">
        <v>30</v>
      </c>
      <c r="F1386" s="24">
        <v>30</v>
      </c>
      <c r="G1386" s="24">
        <v>0</v>
      </c>
      <c r="H1386" s="26">
        <v>0</v>
      </c>
      <c r="I1386" s="40">
        <v>0</v>
      </c>
      <c r="J1386" s="26">
        <v>0</v>
      </c>
    </row>
    <row r="1387" spans="1:10">
      <c r="A1387" s="23" t="s">
        <v>1281</v>
      </c>
      <c r="B1387" s="50" t="s">
        <v>1282</v>
      </c>
      <c r="C1387" s="24" t="s">
        <v>16</v>
      </c>
      <c r="D1387" s="25">
        <v>3200</v>
      </c>
      <c r="E1387" s="25">
        <v>30</v>
      </c>
      <c r="F1387" s="24">
        <v>33</v>
      </c>
      <c r="G1387" s="24">
        <v>36</v>
      </c>
      <c r="H1387" s="26">
        <v>9600</v>
      </c>
      <c r="I1387" s="40">
        <v>9600</v>
      </c>
      <c r="J1387" s="26">
        <v>19200</v>
      </c>
    </row>
    <row r="1388" spans="1:10">
      <c r="A1388" s="23" t="s">
        <v>1283</v>
      </c>
      <c r="B1388" s="50" t="s">
        <v>1284</v>
      </c>
      <c r="C1388" s="24" t="s">
        <v>16</v>
      </c>
      <c r="D1388" s="25">
        <v>1000</v>
      </c>
      <c r="E1388" s="25">
        <v>153</v>
      </c>
      <c r="F1388" s="24">
        <v>161.5</v>
      </c>
      <c r="G1388" s="24">
        <v>0</v>
      </c>
      <c r="H1388" s="26">
        <v>8500</v>
      </c>
      <c r="I1388" s="40">
        <v>0</v>
      </c>
      <c r="J1388" s="26">
        <v>8500</v>
      </c>
    </row>
    <row r="1389" spans="1:10">
      <c r="A1389" s="23" t="s">
        <v>1283</v>
      </c>
      <c r="B1389" s="50" t="s">
        <v>1285</v>
      </c>
      <c r="C1389" s="24" t="s">
        <v>16</v>
      </c>
      <c r="D1389" s="25">
        <v>2400</v>
      </c>
      <c r="E1389" s="25">
        <v>37.5</v>
      </c>
      <c r="F1389" s="24">
        <v>42</v>
      </c>
      <c r="G1389" s="24">
        <v>46</v>
      </c>
      <c r="H1389" s="26">
        <v>10800</v>
      </c>
      <c r="I1389" s="40">
        <v>9600</v>
      </c>
      <c r="J1389" s="26">
        <v>20400</v>
      </c>
    </row>
    <row r="1390" spans="1:10">
      <c r="A1390" s="23" t="s">
        <v>1286</v>
      </c>
      <c r="B1390" s="50" t="s">
        <v>1287</v>
      </c>
      <c r="C1390" s="24" t="s">
        <v>16</v>
      </c>
      <c r="D1390" s="25">
        <v>1200</v>
      </c>
      <c r="E1390" s="25">
        <v>42</v>
      </c>
      <c r="F1390" s="24">
        <v>35</v>
      </c>
      <c r="G1390" s="24">
        <v>98</v>
      </c>
      <c r="H1390" s="26">
        <v>-8400</v>
      </c>
      <c r="I1390" s="40">
        <v>0</v>
      </c>
      <c r="J1390" s="26">
        <v>-8400</v>
      </c>
    </row>
    <row r="1391" spans="1:10">
      <c r="A1391" s="23" t="s">
        <v>1288</v>
      </c>
      <c r="B1391" s="50" t="s">
        <v>1289</v>
      </c>
      <c r="C1391" s="24" t="s">
        <v>16</v>
      </c>
      <c r="D1391" s="25">
        <v>800</v>
      </c>
      <c r="E1391" s="25">
        <v>80</v>
      </c>
      <c r="F1391" s="24">
        <v>88</v>
      </c>
      <c r="G1391" s="24">
        <v>98</v>
      </c>
      <c r="H1391" s="26">
        <v>6400</v>
      </c>
      <c r="I1391" s="40">
        <v>8000</v>
      </c>
      <c r="J1391" s="26">
        <v>14400</v>
      </c>
    </row>
    <row r="1392" spans="1:10">
      <c r="A1392" s="23" t="s">
        <v>1290</v>
      </c>
      <c r="B1392" s="50" t="s">
        <v>1291</v>
      </c>
      <c r="C1392" s="24" t="s">
        <v>16</v>
      </c>
      <c r="D1392" s="25">
        <v>1100</v>
      </c>
      <c r="E1392" s="25">
        <v>53</v>
      </c>
      <c r="F1392" s="24">
        <v>52</v>
      </c>
      <c r="G1392" s="24">
        <v>0</v>
      </c>
      <c r="H1392" s="26">
        <v>-1100</v>
      </c>
      <c r="I1392" s="40">
        <v>0</v>
      </c>
      <c r="J1392" s="26">
        <v>-1100</v>
      </c>
    </row>
    <row r="1393" spans="1:10">
      <c r="A1393" s="23" t="s">
        <v>1292</v>
      </c>
      <c r="B1393" s="50" t="s">
        <v>1293</v>
      </c>
      <c r="C1393" s="24" t="s">
        <v>16</v>
      </c>
      <c r="D1393" s="25">
        <v>1000</v>
      </c>
      <c r="E1393" s="25">
        <v>34</v>
      </c>
      <c r="F1393" s="24">
        <v>38</v>
      </c>
      <c r="G1393" s="24">
        <v>42</v>
      </c>
      <c r="H1393" s="26">
        <v>4000</v>
      </c>
      <c r="I1393" s="40">
        <v>4000</v>
      </c>
      <c r="J1393" s="26">
        <v>8000</v>
      </c>
    </row>
    <row r="1394" spans="1:10">
      <c r="A1394" s="23" t="s">
        <v>1292</v>
      </c>
      <c r="B1394" s="50" t="s">
        <v>1291</v>
      </c>
      <c r="C1394" s="24" t="s">
        <v>16</v>
      </c>
      <c r="D1394" s="25">
        <v>1100</v>
      </c>
      <c r="E1394" s="25">
        <v>54</v>
      </c>
      <c r="F1394" s="24">
        <v>57.7</v>
      </c>
      <c r="G1394" s="24">
        <v>0</v>
      </c>
      <c r="H1394" s="26">
        <v>4070</v>
      </c>
      <c r="I1394" s="40">
        <v>0</v>
      </c>
      <c r="J1394" s="26">
        <v>4070</v>
      </c>
    </row>
    <row r="1395" spans="1:10">
      <c r="A1395" s="23" t="s">
        <v>1294</v>
      </c>
      <c r="B1395" s="50" t="s">
        <v>1180</v>
      </c>
      <c r="C1395" s="24" t="s">
        <v>16</v>
      </c>
      <c r="D1395" s="25">
        <v>1800</v>
      </c>
      <c r="E1395" s="25">
        <v>21.5</v>
      </c>
      <c r="F1395" s="24">
        <v>21</v>
      </c>
      <c r="G1395" s="24">
        <v>0</v>
      </c>
      <c r="H1395" s="26">
        <v>-900</v>
      </c>
      <c r="I1395" s="40">
        <v>0</v>
      </c>
      <c r="J1395" s="26">
        <v>-900</v>
      </c>
    </row>
    <row r="1396" spans="1:10">
      <c r="A1396" s="23" t="s">
        <v>1294</v>
      </c>
      <c r="B1396" s="50" t="s">
        <v>1295</v>
      </c>
      <c r="C1396" s="24" t="s">
        <v>16</v>
      </c>
      <c r="D1396" s="25">
        <v>4000</v>
      </c>
      <c r="E1396" s="25">
        <v>17</v>
      </c>
      <c r="F1396" s="24">
        <v>18</v>
      </c>
      <c r="G1396" s="24">
        <v>0</v>
      </c>
      <c r="H1396" s="26">
        <v>4000</v>
      </c>
      <c r="I1396" s="40">
        <v>0</v>
      </c>
      <c r="J1396" s="26">
        <v>4000</v>
      </c>
    </row>
    <row r="1397" spans="1:10">
      <c r="A1397" s="23" t="s">
        <v>1296</v>
      </c>
      <c r="B1397" s="50" t="s">
        <v>1297</v>
      </c>
      <c r="C1397" s="24" t="s">
        <v>16</v>
      </c>
      <c r="D1397" s="25">
        <v>1200</v>
      </c>
      <c r="E1397" s="25">
        <v>60</v>
      </c>
      <c r="F1397" s="24">
        <v>60</v>
      </c>
      <c r="G1397" s="24">
        <v>0</v>
      </c>
      <c r="H1397" s="26">
        <v>0</v>
      </c>
      <c r="I1397" s="40">
        <v>0</v>
      </c>
      <c r="J1397" s="26">
        <v>0</v>
      </c>
    </row>
    <row r="1398" spans="1:10">
      <c r="A1398" s="23" t="s">
        <v>1296</v>
      </c>
      <c r="B1398" s="50" t="s">
        <v>1298</v>
      </c>
      <c r="C1398" s="24" t="s">
        <v>16</v>
      </c>
      <c r="D1398" s="25">
        <v>1500</v>
      </c>
      <c r="E1398" s="25">
        <v>45</v>
      </c>
      <c r="F1398" s="24">
        <v>40</v>
      </c>
      <c r="G1398" s="24">
        <v>0</v>
      </c>
      <c r="H1398" s="26">
        <v>-7500</v>
      </c>
      <c r="I1398" s="40">
        <v>0</v>
      </c>
      <c r="J1398" s="26">
        <v>-7500</v>
      </c>
    </row>
    <row r="1399" spans="1:10">
      <c r="A1399" s="19"/>
      <c r="B1399" s="19"/>
      <c r="C1399" s="19"/>
      <c r="D1399" s="19"/>
      <c r="E1399" s="19"/>
      <c r="F1399" s="19"/>
      <c r="G1399" s="19"/>
      <c r="H1399" s="63">
        <f>SUM(H1374:H1398)</f>
        <v>77970</v>
      </c>
      <c r="I1399" s="63"/>
      <c r="J1399" s="63">
        <f>SUM(J1374:J1398)</f>
        <v>150395</v>
      </c>
    </row>
    <row r="1401" spans="1:10">
      <c r="A1401" s="19"/>
      <c r="B1401" s="19"/>
      <c r="C1401" s="19"/>
      <c r="D1401" s="20">
        <v>43709</v>
      </c>
      <c r="E1401" s="19"/>
      <c r="F1401" s="19"/>
      <c r="G1401" s="19"/>
      <c r="H1401" s="21"/>
      <c r="I1401" s="21"/>
      <c r="J1401" s="21"/>
    </row>
    <row r="1402" spans="1:10">
      <c r="A1402" s="23"/>
      <c r="B1402" s="23"/>
      <c r="C1402" s="24"/>
      <c r="D1402" s="25"/>
      <c r="E1402" s="25"/>
      <c r="F1402" s="24"/>
      <c r="G1402" s="24"/>
      <c r="H1402" s="26"/>
      <c r="I1402" s="40"/>
      <c r="J1402" s="26"/>
    </row>
    <row r="1403" spans="1:10">
      <c r="A1403" s="23" t="s">
        <v>1299</v>
      </c>
      <c r="B1403" s="50" t="s">
        <v>1300</v>
      </c>
      <c r="C1403" s="24" t="s">
        <v>16</v>
      </c>
      <c r="D1403" s="25">
        <v>12000</v>
      </c>
      <c r="E1403" s="25">
        <v>7</v>
      </c>
      <c r="F1403" s="24">
        <v>6.5</v>
      </c>
      <c r="G1403" s="24">
        <v>0</v>
      </c>
      <c r="H1403" s="26">
        <v>-6000</v>
      </c>
      <c r="I1403" s="40">
        <v>0</v>
      </c>
      <c r="J1403" s="26">
        <v>-6000</v>
      </c>
    </row>
    <row r="1404" spans="1:10">
      <c r="A1404" s="23" t="s">
        <v>1301</v>
      </c>
      <c r="B1404" s="50" t="s">
        <v>1302</v>
      </c>
      <c r="C1404" s="24" t="s">
        <v>16</v>
      </c>
      <c r="D1404" s="25">
        <v>1000</v>
      </c>
      <c r="E1404" s="25">
        <v>51</v>
      </c>
      <c r="F1404" s="24">
        <v>56</v>
      </c>
      <c r="G1404" s="24">
        <v>60</v>
      </c>
      <c r="H1404" s="26">
        <f t="shared" ref="H1404" si="1378">SUM(F1404-E1404)*D1404</f>
        <v>5000</v>
      </c>
      <c r="I1404" s="40">
        <f>SUM(G1404-F1404)*D1404</f>
        <v>4000</v>
      </c>
      <c r="J1404" s="26">
        <f>SUM(H1404:I1404)</f>
        <v>9000</v>
      </c>
    </row>
    <row r="1405" spans="1:10">
      <c r="A1405" s="23" t="s">
        <v>1303</v>
      </c>
      <c r="B1405" s="50" t="s">
        <v>1304</v>
      </c>
      <c r="C1405" s="24" t="s">
        <v>16</v>
      </c>
      <c r="D1405" s="25">
        <v>1000</v>
      </c>
      <c r="E1405" s="25">
        <v>46</v>
      </c>
      <c r="F1405" s="24">
        <v>54</v>
      </c>
      <c r="G1405" s="24">
        <v>60</v>
      </c>
      <c r="H1405" s="26">
        <v>8000</v>
      </c>
      <c r="I1405" s="40">
        <v>6000</v>
      </c>
      <c r="J1405" s="26">
        <v>14000</v>
      </c>
    </row>
    <row r="1406" spans="1:10">
      <c r="A1406" s="23" t="s">
        <v>1305</v>
      </c>
      <c r="B1406" s="50" t="s">
        <v>1306</v>
      </c>
      <c r="C1406" s="24" t="s">
        <v>16</v>
      </c>
      <c r="D1406" s="25">
        <v>800</v>
      </c>
      <c r="E1406" s="25">
        <v>25</v>
      </c>
      <c r="F1406" s="24">
        <v>28</v>
      </c>
      <c r="G1406" s="24">
        <v>0</v>
      </c>
      <c r="H1406" s="26">
        <v>2400</v>
      </c>
      <c r="I1406" s="40">
        <v>0</v>
      </c>
      <c r="J1406" s="26">
        <v>2400</v>
      </c>
    </row>
    <row r="1407" spans="1:10">
      <c r="A1407" s="23" t="s">
        <v>1305</v>
      </c>
      <c r="B1407" s="50" t="s">
        <v>1307</v>
      </c>
      <c r="C1407" s="24" t="s">
        <v>16</v>
      </c>
      <c r="D1407" s="25">
        <v>1600</v>
      </c>
      <c r="E1407" s="25">
        <v>14</v>
      </c>
      <c r="F1407" s="24">
        <v>17</v>
      </c>
      <c r="G1407" s="24">
        <v>0</v>
      </c>
      <c r="H1407" s="26">
        <v>4800</v>
      </c>
      <c r="I1407" s="40">
        <v>0</v>
      </c>
      <c r="J1407" s="26">
        <v>4800</v>
      </c>
    </row>
    <row r="1408" spans="1:10">
      <c r="A1408" s="23" t="s">
        <v>1308</v>
      </c>
      <c r="B1408" s="50" t="s">
        <v>1309</v>
      </c>
      <c r="C1408" s="24" t="s">
        <v>16</v>
      </c>
      <c r="D1408" s="25">
        <v>800</v>
      </c>
      <c r="E1408" s="25">
        <v>20</v>
      </c>
      <c r="F1408" s="24">
        <v>16</v>
      </c>
      <c r="G1408" s="24">
        <v>0</v>
      </c>
      <c r="H1408" s="26">
        <v>-3200</v>
      </c>
      <c r="I1408" s="40">
        <v>0</v>
      </c>
      <c r="J1408" s="26">
        <v>-3200</v>
      </c>
    </row>
    <row r="1409" spans="1:10">
      <c r="A1409" s="23" t="s">
        <v>1308</v>
      </c>
      <c r="B1409" s="50" t="s">
        <v>1310</v>
      </c>
      <c r="C1409" s="24" t="s">
        <v>16</v>
      </c>
      <c r="D1409" s="25">
        <v>400</v>
      </c>
      <c r="E1409" s="25">
        <v>63</v>
      </c>
      <c r="F1409" s="24">
        <v>55</v>
      </c>
      <c r="G1409" s="24">
        <v>0</v>
      </c>
      <c r="H1409" s="26">
        <v>-3200</v>
      </c>
      <c r="I1409" s="40">
        <v>0</v>
      </c>
      <c r="J1409" s="26">
        <v>-3200</v>
      </c>
    </row>
    <row r="1410" spans="1:10">
      <c r="A1410" s="23" t="s">
        <v>1308</v>
      </c>
      <c r="B1410" s="50" t="s">
        <v>1311</v>
      </c>
      <c r="C1410" s="24" t="s">
        <v>16</v>
      </c>
      <c r="D1410" s="25">
        <v>200</v>
      </c>
      <c r="E1410" s="25">
        <v>90</v>
      </c>
      <c r="F1410" s="24">
        <v>100</v>
      </c>
      <c r="G1410" s="24">
        <v>110</v>
      </c>
      <c r="H1410" s="26">
        <v>2000</v>
      </c>
      <c r="I1410" s="40">
        <v>2000</v>
      </c>
      <c r="J1410" s="26">
        <v>4000</v>
      </c>
    </row>
    <row r="1411" spans="1:10">
      <c r="A1411" s="23" t="s">
        <v>1312</v>
      </c>
      <c r="B1411" s="50" t="s">
        <v>1313</v>
      </c>
      <c r="C1411" s="24" t="s">
        <v>16</v>
      </c>
      <c r="D1411" s="25">
        <v>4000</v>
      </c>
      <c r="E1411" s="25">
        <v>6.5</v>
      </c>
      <c r="F1411" s="24">
        <v>8.5</v>
      </c>
      <c r="G1411" s="24">
        <v>10.5</v>
      </c>
      <c r="H1411" s="26">
        <v>8000</v>
      </c>
      <c r="I1411" s="40">
        <v>8000</v>
      </c>
      <c r="J1411" s="26">
        <v>16000</v>
      </c>
    </row>
    <row r="1412" spans="1:10">
      <c r="A1412" s="23" t="s">
        <v>1314</v>
      </c>
      <c r="B1412" s="50" t="s">
        <v>1315</v>
      </c>
      <c r="C1412" s="24" t="s">
        <v>16</v>
      </c>
      <c r="D1412" s="25">
        <v>2122</v>
      </c>
      <c r="E1412" s="25">
        <v>12</v>
      </c>
      <c r="F1412" s="24">
        <v>13.5</v>
      </c>
      <c r="G1412" s="24">
        <v>0</v>
      </c>
      <c r="H1412" s="26">
        <v>3183</v>
      </c>
      <c r="I1412" s="40">
        <v>0</v>
      </c>
      <c r="J1412" s="26">
        <v>3183</v>
      </c>
    </row>
    <row r="1413" spans="1:10">
      <c r="A1413" s="23" t="s">
        <v>1316</v>
      </c>
      <c r="B1413" s="50" t="s">
        <v>1317</v>
      </c>
      <c r="C1413" s="24" t="s">
        <v>16</v>
      </c>
      <c r="D1413" s="25">
        <v>4000</v>
      </c>
      <c r="E1413" s="25">
        <v>5</v>
      </c>
      <c r="F1413" s="24">
        <v>6</v>
      </c>
      <c r="G1413" s="24">
        <v>7</v>
      </c>
      <c r="H1413" s="26">
        <v>4000</v>
      </c>
      <c r="I1413" s="40">
        <v>4000</v>
      </c>
      <c r="J1413" s="26">
        <v>8000</v>
      </c>
    </row>
    <row r="1414" spans="1:10">
      <c r="A1414" s="23" t="s">
        <v>1318</v>
      </c>
      <c r="B1414" s="50" t="s">
        <v>1319</v>
      </c>
      <c r="C1414" s="24" t="s">
        <v>16</v>
      </c>
      <c r="D1414" s="25">
        <v>1200</v>
      </c>
      <c r="E1414" s="25">
        <v>30</v>
      </c>
      <c r="F1414" s="24">
        <v>25.5</v>
      </c>
      <c r="G1414" s="24">
        <v>0</v>
      </c>
      <c r="H1414" s="26">
        <v>-5400</v>
      </c>
      <c r="I1414" s="40">
        <v>0</v>
      </c>
      <c r="J1414" s="26">
        <v>-5400</v>
      </c>
    </row>
    <row r="1415" spans="1:10">
      <c r="A1415" s="23" t="s">
        <v>1320</v>
      </c>
      <c r="B1415" s="50" t="s">
        <v>1321</v>
      </c>
      <c r="C1415" s="24" t="s">
        <v>16</v>
      </c>
      <c r="D1415" s="25">
        <v>1200</v>
      </c>
      <c r="E1415" s="25">
        <v>23</v>
      </c>
      <c r="F1415" s="24">
        <v>26.5</v>
      </c>
      <c r="G1415" s="24">
        <v>30</v>
      </c>
      <c r="H1415" s="26">
        <v>4200</v>
      </c>
      <c r="I1415" s="40">
        <v>4200</v>
      </c>
      <c r="J1415" s="26">
        <v>8400</v>
      </c>
    </row>
    <row r="1416" spans="1:10">
      <c r="A1416" s="23" t="s">
        <v>1322</v>
      </c>
      <c r="B1416" s="50" t="s">
        <v>1323</v>
      </c>
      <c r="C1416" s="24" t="s">
        <v>16</v>
      </c>
      <c r="D1416" s="25">
        <v>800</v>
      </c>
      <c r="E1416" s="25">
        <v>36</v>
      </c>
      <c r="F1416" s="24">
        <v>42</v>
      </c>
      <c r="G1416" s="24">
        <v>48</v>
      </c>
      <c r="H1416" s="26">
        <v>4800</v>
      </c>
      <c r="I1416" s="40">
        <v>4800</v>
      </c>
      <c r="J1416" s="26">
        <v>9600</v>
      </c>
    </row>
    <row r="1417" spans="1:10">
      <c r="A1417" s="23" t="s">
        <v>1324</v>
      </c>
      <c r="B1417" s="50" t="s">
        <v>1325</v>
      </c>
      <c r="C1417" s="24" t="s">
        <v>16</v>
      </c>
      <c r="D1417" s="25">
        <v>2400</v>
      </c>
      <c r="E1417" s="25">
        <v>15.5</v>
      </c>
      <c r="F1417" s="24">
        <v>17.5</v>
      </c>
      <c r="G1417" s="24">
        <v>19.5</v>
      </c>
      <c r="H1417" s="26">
        <f t="shared" ref="H1417" si="1379">SUM(F1417-E1417)*D1417</f>
        <v>4800</v>
      </c>
      <c r="I1417" s="40">
        <f>SUM(G1417-F1417)*D1417</f>
        <v>4800</v>
      </c>
      <c r="J1417" s="26">
        <f>SUM(H1417:I1417)</f>
        <v>9600</v>
      </c>
    </row>
    <row r="1418" spans="1:10">
      <c r="A1418" s="23" t="s">
        <v>1326</v>
      </c>
      <c r="B1418" s="50" t="s">
        <v>1327</v>
      </c>
      <c r="C1418" s="24" t="s">
        <v>16</v>
      </c>
      <c r="D1418" s="25">
        <v>500</v>
      </c>
      <c r="E1418" s="25">
        <v>150</v>
      </c>
      <c r="F1418" s="24">
        <v>150</v>
      </c>
      <c r="G1418" s="24">
        <v>0</v>
      </c>
      <c r="H1418" s="26">
        <v>0</v>
      </c>
      <c r="I1418" s="40">
        <v>0</v>
      </c>
      <c r="J1418" s="26">
        <f>SUM(H1418:I1418)</f>
        <v>0</v>
      </c>
    </row>
    <row r="1419" spans="1:10">
      <c r="A1419" s="23" t="s">
        <v>1328</v>
      </c>
      <c r="B1419" s="50" t="s">
        <v>1329</v>
      </c>
      <c r="C1419" s="24" t="s">
        <v>16</v>
      </c>
      <c r="D1419" s="25">
        <v>500</v>
      </c>
      <c r="E1419" s="25">
        <v>53</v>
      </c>
      <c r="F1419" s="24">
        <v>53</v>
      </c>
      <c r="G1419" s="24">
        <v>0</v>
      </c>
      <c r="H1419" s="26">
        <v>0</v>
      </c>
      <c r="I1419" s="40">
        <v>0</v>
      </c>
      <c r="J1419" s="26">
        <f>SUM(H1419:I1419)</f>
        <v>0</v>
      </c>
    </row>
    <row r="1420" spans="1:10">
      <c r="A1420" s="23" t="s">
        <v>1330</v>
      </c>
      <c r="B1420" s="50" t="s">
        <v>1331</v>
      </c>
      <c r="C1420" s="24" t="s">
        <v>16</v>
      </c>
      <c r="D1420" s="25">
        <v>1800</v>
      </c>
      <c r="E1420" s="25">
        <v>20.5</v>
      </c>
      <c r="F1420" s="24">
        <v>23</v>
      </c>
      <c r="G1420" s="24">
        <v>0</v>
      </c>
      <c r="H1420" s="26">
        <v>4500</v>
      </c>
      <c r="I1420" s="40">
        <v>0</v>
      </c>
      <c r="J1420" s="26">
        <f>SUM(H1420:I1420)</f>
        <v>4500</v>
      </c>
    </row>
    <row r="1421" spans="1:10">
      <c r="A1421" s="23" t="s">
        <v>1332</v>
      </c>
      <c r="B1421" s="50" t="s">
        <v>1333</v>
      </c>
      <c r="C1421" s="24" t="s">
        <v>16</v>
      </c>
      <c r="D1421" s="25">
        <v>1400</v>
      </c>
      <c r="E1421" s="25">
        <v>70</v>
      </c>
      <c r="F1421" s="24">
        <v>74</v>
      </c>
      <c r="G1421" s="24">
        <v>0</v>
      </c>
      <c r="H1421" s="26">
        <v>5600</v>
      </c>
      <c r="I1421" s="40">
        <v>0</v>
      </c>
      <c r="J1421" s="26">
        <f>SUM(H1421:I1421)</f>
        <v>5600</v>
      </c>
    </row>
    <row r="1422" spans="1:10">
      <c r="A1422" s="19"/>
      <c r="B1422" s="19"/>
      <c r="C1422" s="19"/>
      <c r="D1422" s="19"/>
      <c r="E1422" s="19"/>
      <c r="F1422" s="19"/>
      <c r="G1422" s="19"/>
      <c r="H1422" s="63">
        <f>SUM(H1403:H1421)</f>
        <v>43483</v>
      </c>
      <c r="I1422" s="63"/>
      <c r="J1422" s="63">
        <f>SUM(J1403:J1421)</f>
        <v>81283</v>
      </c>
    </row>
    <row r="1424" spans="1:10">
      <c r="A1424" s="19"/>
      <c r="B1424" s="19"/>
      <c r="C1424" s="19"/>
      <c r="D1424" s="20">
        <v>43678</v>
      </c>
      <c r="E1424" s="19"/>
      <c r="F1424" s="19"/>
      <c r="G1424" s="19"/>
      <c r="H1424" s="21"/>
      <c r="I1424" s="21"/>
      <c r="J1424" s="21"/>
    </row>
    <row r="1425" spans="1:10">
      <c r="A1425" s="23" t="s">
        <v>1334</v>
      </c>
      <c r="B1425" s="50" t="s">
        <v>1335</v>
      </c>
      <c r="C1425" s="24" t="s">
        <v>16</v>
      </c>
      <c r="D1425" s="25">
        <v>1400</v>
      </c>
      <c r="E1425" s="25">
        <v>42</v>
      </c>
      <c r="F1425" s="24">
        <v>45</v>
      </c>
      <c r="G1425" s="24">
        <v>47</v>
      </c>
      <c r="H1425" s="26">
        <v>4200</v>
      </c>
      <c r="I1425" s="40">
        <v>2800</v>
      </c>
      <c r="J1425" s="26">
        <v>7000</v>
      </c>
    </row>
    <row r="1426" spans="1:10">
      <c r="A1426" s="23" t="s">
        <v>1336</v>
      </c>
      <c r="B1426" s="50" t="s">
        <v>1337</v>
      </c>
      <c r="C1426" s="24" t="s">
        <v>16</v>
      </c>
      <c r="D1426" s="25">
        <v>9000</v>
      </c>
      <c r="E1426" s="25">
        <v>4</v>
      </c>
      <c r="F1426" s="24">
        <v>3.5</v>
      </c>
      <c r="G1426" s="24">
        <v>0</v>
      </c>
      <c r="H1426" s="26">
        <f t="shared" ref="H1426" si="1380">SUM(F1426-E1426)*D1426</f>
        <v>-4500</v>
      </c>
      <c r="I1426" s="40">
        <v>0</v>
      </c>
      <c r="J1426" s="26">
        <f>SUM(H1426:I1426)</f>
        <v>-4500</v>
      </c>
    </row>
    <row r="1427" spans="1:10">
      <c r="A1427" s="23" t="s">
        <v>1338</v>
      </c>
      <c r="B1427" s="50" t="s">
        <v>1339</v>
      </c>
      <c r="C1427" s="24" t="s">
        <v>16</v>
      </c>
      <c r="D1427" s="25">
        <v>1000</v>
      </c>
      <c r="E1427" s="25">
        <v>18</v>
      </c>
      <c r="F1427" s="24">
        <v>23</v>
      </c>
      <c r="G1427" s="24">
        <v>26</v>
      </c>
      <c r="H1427" s="26">
        <f t="shared" ref="H1427" si="1381">SUM(F1427-E1427)*D1427</f>
        <v>5000</v>
      </c>
      <c r="I1427" s="40">
        <f>SUM(G1427-F1427)*D1427</f>
        <v>3000</v>
      </c>
      <c r="J1427" s="26">
        <f>SUM(H1427:I1427)</f>
        <v>8000</v>
      </c>
    </row>
    <row r="1428" spans="1:10">
      <c r="A1428" s="23" t="s">
        <v>1340</v>
      </c>
      <c r="B1428" s="50" t="s">
        <v>1341</v>
      </c>
      <c r="C1428" s="24" t="s">
        <v>16</v>
      </c>
      <c r="D1428" s="25">
        <v>1000</v>
      </c>
      <c r="E1428" s="25">
        <v>25</v>
      </c>
      <c r="F1428" s="24">
        <v>30</v>
      </c>
      <c r="G1428" s="24">
        <v>35</v>
      </c>
      <c r="H1428" s="26">
        <f t="shared" ref="H1428:H1429" si="1382">SUM(F1428-E1428)*D1428</f>
        <v>5000</v>
      </c>
      <c r="I1428" s="40">
        <f>SUM(G1428-F1428)*D1428</f>
        <v>5000</v>
      </c>
      <c r="J1428" s="26">
        <f>SUM(H1428:I1428)</f>
        <v>10000</v>
      </c>
    </row>
    <row r="1429" spans="1:10">
      <c r="A1429" s="23" t="s">
        <v>1342</v>
      </c>
      <c r="B1429" s="50" t="s">
        <v>1341</v>
      </c>
      <c r="C1429" s="24" t="s">
        <v>16</v>
      </c>
      <c r="D1429" s="25">
        <v>1000</v>
      </c>
      <c r="E1429" s="25">
        <v>20</v>
      </c>
      <c r="F1429" s="24">
        <v>25</v>
      </c>
      <c r="G1429" s="24">
        <v>30</v>
      </c>
      <c r="H1429" s="26">
        <f t="shared" si="1382"/>
        <v>5000</v>
      </c>
      <c r="I1429" s="40">
        <f>SUM(G1429-F1429)*D1429</f>
        <v>5000</v>
      </c>
      <c r="J1429" s="26">
        <f>SUM(H1429:I1429)</f>
        <v>10000</v>
      </c>
    </row>
    <row r="1430" spans="1:10">
      <c r="A1430" s="23" t="s">
        <v>1343</v>
      </c>
      <c r="B1430" s="50" t="s">
        <v>1344</v>
      </c>
      <c r="C1430" s="24" t="s">
        <v>16</v>
      </c>
      <c r="D1430" s="25">
        <v>500</v>
      </c>
      <c r="E1430" s="25">
        <v>30</v>
      </c>
      <c r="F1430" s="24">
        <v>30</v>
      </c>
      <c r="G1430" s="24">
        <v>0</v>
      </c>
      <c r="H1430" s="26">
        <v>0</v>
      </c>
      <c r="I1430" s="40">
        <v>0</v>
      </c>
      <c r="J1430" s="26">
        <v>0</v>
      </c>
    </row>
    <row r="1431" spans="1:10">
      <c r="A1431" s="23" t="s">
        <v>1345</v>
      </c>
      <c r="B1431" s="50" t="s">
        <v>1346</v>
      </c>
      <c r="C1431" s="24" t="s">
        <v>16</v>
      </c>
      <c r="D1431" s="25">
        <v>500</v>
      </c>
      <c r="E1431" s="25">
        <v>36</v>
      </c>
      <c r="F1431" s="24">
        <v>44</v>
      </c>
      <c r="G1431" s="24">
        <v>0</v>
      </c>
      <c r="H1431" s="26">
        <v>4000</v>
      </c>
      <c r="I1431" s="40">
        <v>0</v>
      </c>
      <c r="J1431" s="26">
        <v>4000</v>
      </c>
    </row>
    <row r="1432" spans="1:10">
      <c r="A1432" s="23" t="s">
        <v>1347</v>
      </c>
      <c r="B1432" s="50" t="s">
        <v>1348</v>
      </c>
      <c r="C1432" s="24" t="s">
        <v>16</v>
      </c>
      <c r="D1432" s="25">
        <v>9000</v>
      </c>
      <c r="E1432" s="25">
        <v>4.8</v>
      </c>
      <c r="F1432" s="24">
        <v>5.3</v>
      </c>
      <c r="G1432" s="24">
        <v>5.7</v>
      </c>
      <c r="H1432" s="26">
        <v>4500</v>
      </c>
      <c r="I1432" s="40">
        <v>3600</v>
      </c>
      <c r="J1432" s="26">
        <v>8100</v>
      </c>
    </row>
    <row r="1433" spans="1:10">
      <c r="A1433" s="23" t="s">
        <v>1349</v>
      </c>
      <c r="B1433" s="50" t="s">
        <v>1348</v>
      </c>
      <c r="C1433" s="24" t="s">
        <v>16</v>
      </c>
      <c r="D1433" s="25">
        <v>9000</v>
      </c>
      <c r="E1433" s="25">
        <v>4</v>
      </c>
      <c r="F1433" s="24">
        <v>4.5</v>
      </c>
      <c r="G1433" s="24">
        <v>0</v>
      </c>
      <c r="H1433" s="26">
        <v>4500</v>
      </c>
      <c r="I1433" s="40">
        <v>0</v>
      </c>
      <c r="J1433" s="26">
        <v>4500</v>
      </c>
    </row>
    <row r="1434" spans="1:10">
      <c r="A1434" s="23" t="s">
        <v>1350</v>
      </c>
      <c r="B1434" s="50" t="s">
        <v>1256</v>
      </c>
      <c r="C1434" s="24" t="s">
        <v>16</v>
      </c>
      <c r="D1434" s="25">
        <v>500</v>
      </c>
      <c r="E1434" s="25">
        <v>72</v>
      </c>
      <c r="F1434" s="24">
        <v>81</v>
      </c>
      <c r="G1434" s="24">
        <v>0</v>
      </c>
      <c r="H1434" s="26">
        <v>4500</v>
      </c>
      <c r="I1434" s="40">
        <v>0</v>
      </c>
      <c r="J1434" s="26">
        <v>4500</v>
      </c>
    </row>
    <row r="1435" spans="1:10">
      <c r="A1435" s="23" t="s">
        <v>1351</v>
      </c>
      <c r="B1435" s="50" t="s">
        <v>1352</v>
      </c>
      <c r="C1435" s="24" t="s">
        <v>16</v>
      </c>
      <c r="D1435" s="25">
        <v>500</v>
      </c>
      <c r="E1435" s="25">
        <v>122</v>
      </c>
      <c r="F1435" s="24">
        <v>132</v>
      </c>
      <c r="G1435" s="24">
        <v>0</v>
      </c>
      <c r="H1435" s="26">
        <v>5000</v>
      </c>
      <c r="I1435" s="40">
        <v>0</v>
      </c>
      <c r="J1435" s="26">
        <v>5000</v>
      </c>
    </row>
    <row r="1436" spans="1:10">
      <c r="A1436" s="23" t="s">
        <v>1353</v>
      </c>
      <c r="B1436" s="50" t="s">
        <v>1354</v>
      </c>
      <c r="C1436" s="24" t="s">
        <v>16</v>
      </c>
      <c r="D1436" s="25">
        <v>2600</v>
      </c>
      <c r="E1436" s="25">
        <v>15.5</v>
      </c>
      <c r="F1436" s="24">
        <v>17</v>
      </c>
      <c r="G1436" s="24">
        <v>19</v>
      </c>
      <c r="H1436" s="26">
        <v>3900</v>
      </c>
      <c r="I1436" s="40">
        <v>5200</v>
      </c>
      <c r="J1436" s="26">
        <v>9100</v>
      </c>
    </row>
    <row r="1437" spans="1:10">
      <c r="A1437" s="23" t="s">
        <v>1355</v>
      </c>
      <c r="B1437" s="50" t="s">
        <v>1356</v>
      </c>
      <c r="C1437" s="24" t="s">
        <v>16</v>
      </c>
      <c r="D1437" s="25">
        <v>4400</v>
      </c>
      <c r="E1437" s="25">
        <v>7</v>
      </c>
      <c r="F1437" s="24">
        <v>8</v>
      </c>
      <c r="G1437" s="24">
        <v>9</v>
      </c>
      <c r="H1437" s="26">
        <v>4400</v>
      </c>
      <c r="I1437" s="40">
        <v>4400</v>
      </c>
      <c r="J1437" s="26">
        <v>13200</v>
      </c>
    </row>
    <row r="1438" spans="1:10">
      <c r="A1438" s="23" t="s">
        <v>1357</v>
      </c>
      <c r="B1438" s="50" t="s">
        <v>1358</v>
      </c>
      <c r="C1438" s="24" t="s">
        <v>16</v>
      </c>
      <c r="D1438" s="25">
        <v>3000</v>
      </c>
      <c r="E1438" s="25">
        <v>24.5</v>
      </c>
      <c r="F1438" s="24">
        <v>26.5</v>
      </c>
      <c r="G1438" s="24">
        <v>28.5</v>
      </c>
      <c r="H1438" s="26">
        <v>6000</v>
      </c>
      <c r="I1438" s="40">
        <v>6000</v>
      </c>
      <c r="J1438" s="26">
        <v>12000</v>
      </c>
    </row>
    <row r="1439" spans="1:10">
      <c r="A1439" s="23" t="s">
        <v>1357</v>
      </c>
      <c r="B1439" s="50" t="s">
        <v>1359</v>
      </c>
      <c r="C1439" s="24" t="s">
        <v>16</v>
      </c>
      <c r="D1439" s="25">
        <v>500</v>
      </c>
      <c r="E1439" s="25">
        <v>135</v>
      </c>
      <c r="F1439" s="24">
        <v>120</v>
      </c>
      <c r="G1439" s="24">
        <v>0</v>
      </c>
      <c r="H1439" s="26">
        <v>-7500</v>
      </c>
      <c r="I1439" s="40">
        <v>0</v>
      </c>
      <c r="J1439" s="26">
        <v>-7500</v>
      </c>
    </row>
    <row r="1440" spans="1:10">
      <c r="A1440" s="23" t="s">
        <v>1360</v>
      </c>
      <c r="B1440" s="50" t="s">
        <v>1361</v>
      </c>
      <c r="C1440" s="24" t="s">
        <v>16</v>
      </c>
      <c r="D1440" s="25">
        <v>250</v>
      </c>
      <c r="E1440" s="25">
        <v>51</v>
      </c>
      <c r="F1440" s="24">
        <v>61</v>
      </c>
      <c r="G1440" s="24">
        <v>71</v>
      </c>
      <c r="H1440" s="26">
        <v>2500</v>
      </c>
      <c r="I1440" s="40">
        <v>2500</v>
      </c>
      <c r="J1440" s="26">
        <v>5000</v>
      </c>
    </row>
    <row r="1441" spans="1:10">
      <c r="A1441" s="23" t="s">
        <v>1362</v>
      </c>
      <c r="B1441" s="50" t="s">
        <v>1352</v>
      </c>
      <c r="C1441" s="24" t="s">
        <v>16</v>
      </c>
      <c r="D1441" s="25">
        <v>500</v>
      </c>
      <c r="E1441" s="25">
        <v>120</v>
      </c>
      <c r="F1441" s="24">
        <v>130</v>
      </c>
      <c r="G1441" s="24">
        <v>0</v>
      </c>
      <c r="H1441" s="26">
        <v>5000</v>
      </c>
      <c r="I1441" s="40">
        <v>0</v>
      </c>
      <c r="J1441" s="26">
        <v>5000</v>
      </c>
    </row>
    <row r="1442" spans="1:10">
      <c r="A1442" s="23" t="s">
        <v>1363</v>
      </c>
      <c r="B1442" s="50" t="s">
        <v>1364</v>
      </c>
      <c r="C1442" s="24" t="s">
        <v>16</v>
      </c>
      <c r="D1442" s="25">
        <v>600</v>
      </c>
      <c r="E1442" s="25">
        <v>33</v>
      </c>
      <c r="F1442" s="24">
        <v>40</v>
      </c>
      <c r="G1442" s="24">
        <v>0</v>
      </c>
      <c r="H1442" s="26">
        <v>4200</v>
      </c>
      <c r="I1442" s="40">
        <v>0</v>
      </c>
      <c r="J1442" s="26">
        <v>4200</v>
      </c>
    </row>
    <row r="1443" spans="1:10">
      <c r="A1443" s="23" t="s">
        <v>1363</v>
      </c>
      <c r="B1443" s="50" t="s">
        <v>1365</v>
      </c>
      <c r="C1443" s="24" t="s">
        <v>16</v>
      </c>
      <c r="D1443" s="25">
        <v>9000</v>
      </c>
      <c r="E1443" s="25">
        <v>3.5</v>
      </c>
      <c r="F1443" s="24">
        <v>3.5</v>
      </c>
      <c r="G1443" s="24">
        <v>0</v>
      </c>
      <c r="H1443" s="26">
        <v>0</v>
      </c>
      <c r="I1443" s="40">
        <v>0</v>
      </c>
      <c r="J1443" s="26">
        <v>0</v>
      </c>
    </row>
    <row r="1444" spans="1:10">
      <c r="A1444" s="23" t="s">
        <v>1366</v>
      </c>
      <c r="B1444" s="50" t="s">
        <v>1367</v>
      </c>
      <c r="C1444" s="24" t="s">
        <v>16</v>
      </c>
      <c r="D1444" s="25">
        <v>5200</v>
      </c>
      <c r="E1444" s="25">
        <v>7.5</v>
      </c>
      <c r="F1444" s="24">
        <v>6.5</v>
      </c>
      <c r="G1444" s="24">
        <v>0</v>
      </c>
      <c r="H1444" s="26">
        <v>-5200</v>
      </c>
      <c r="I1444" s="40">
        <v>0</v>
      </c>
      <c r="J1444" s="26">
        <v>-5200</v>
      </c>
    </row>
    <row r="1445" spans="1:10">
      <c r="A1445" s="23" t="s">
        <v>1368</v>
      </c>
      <c r="B1445" s="50" t="s">
        <v>1369</v>
      </c>
      <c r="C1445" s="24" t="s">
        <v>16</v>
      </c>
      <c r="D1445" s="25">
        <v>1200</v>
      </c>
      <c r="E1445" s="25">
        <v>46</v>
      </c>
      <c r="F1445" s="24">
        <v>50</v>
      </c>
      <c r="G1445" s="24">
        <v>55</v>
      </c>
      <c r="H1445" s="26">
        <v>4800</v>
      </c>
      <c r="I1445" s="40">
        <v>6000</v>
      </c>
      <c r="J1445" s="26">
        <v>10800</v>
      </c>
    </row>
    <row r="1446" spans="1:10">
      <c r="A1446" s="23" t="s">
        <v>1370</v>
      </c>
      <c r="B1446" s="50" t="s">
        <v>1371</v>
      </c>
      <c r="C1446" s="24" t="s">
        <v>16</v>
      </c>
      <c r="D1446" s="25">
        <v>4000</v>
      </c>
      <c r="E1446" s="25">
        <v>5</v>
      </c>
      <c r="F1446" s="24">
        <v>5.3</v>
      </c>
      <c r="G1446" s="24">
        <v>0</v>
      </c>
      <c r="H1446" s="26">
        <v>1200</v>
      </c>
      <c r="I1446" s="40">
        <v>0</v>
      </c>
      <c r="J1446" s="26">
        <v>1200</v>
      </c>
    </row>
    <row r="1447" spans="1:10">
      <c r="A1447" s="19"/>
      <c r="B1447" s="19"/>
      <c r="C1447" s="19"/>
      <c r="D1447" s="19"/>
      <c r="E1447" s="19"/>
      <c r="F1447" s="19"/>
      <c r="G1447" s="19"/>
      <c r="H1447" s="63">
        <f>SUM(H1425:H1446)</f>
        <v>56500</v>
      </c>
      <c r="I1447" s="63"/>
      <c r="J1447" s="63">
        <f>SUM(J1425:J1446)</f>
        <v>104400</v>
      </c>
    </row>
    <row r="1449" spans="1:10">
      <c r="A1449" s="19"/>
      <c r="B1449" s="19"/>
      <c r="C1449" s="19"/>
      <c r="D1449" s="20">
        <v>43647</v>
      </c>
      <c r="E1449" s="19"/>
      <c r="F1449" s="19"/>
      <c r="G1449" s="19"/>
      <c r="H1449" s="21"/>
      <c r="I1449" s="21"/>
      <c r="J1449" s="21"/>
    </row>
    <row r="1450" spans="1:10">
      <c r="A1450" s="23" t="s">
        <v>1372</v>
      </c>
      <c r="B1450" s="50" t="s">
        <v>1373</v>
      </c>
      <c r="C1450" s="24" t="s">
        <v>16</v>
      </c>
      <c r="D1450" s="25">
        <v>800</v>
      </c>
      <c r="E1450" s="25">
        <v>41</v>
      </c>
      <c r="F1450" s="24">
        <v>41</v>
      </c>
      <c r="G1450" s="24">
        <v>0</v>
      </c>
      <c r="H1450" s="26">
        <v>0</v>
      </c>
      <c r="I1450" s="40">
        <v>0</v>
      </c>
      <c r="J1450" s="26">
        <v>0</v>
      </c>
    </row>
    <row r="1451" spans="1:10">
      <c r="A1451" s="23" t="s">
        <v>1374</v>
      </c>
      <c r="B1451" s="50" t="s">
        <v>1352</v>
      </c>
      <c r="C1451" s="24" t="s">
        <v>16</v>
      </c>
      <c r="D1451" s="25">
        <v>500</v>
      </c>
      <c r="E1451" s="25">
        <v>135</v>
      </c>
      <c r="F1451" s="24">
        <v>145</v>
      </c>
      <c r="G1451" s="24">
        <v>155</v>
      </c>
      <c r="H1451" s="26">
        <v>5000</v>
      </c>
      <c r="I1451" s="40">
        <v>5000</v>
      </c>
      <c r="J1451" s="26">
        <v>10000</v>
      </c>
    </row>
    <row r="1452" spans="1:10">
      <c r="A1452" s="23" t="s">
        <v>1375</v>
      </c>
      <c r="B1452" s="50" t="s">
        <v>1323</v>
      </c>
      <c r="C1452" s="24" t="s">
        <v>16</v>
      </c>
      <c r="D1452" s="25">
        <v>800</v>
      </c>
      <c r="E1452" s="25">
        <v>58</v>
      </c>
      <c r="F1452" s="24">
        <v>63</v>
      </c>
      <c r="G1452" s="24">
        <v>68</v>
      </c>
      <c r="H1452" s="26">
        <v>4000</v>
      </c>
      <c r="I1452" s="40">
        <v>4000</v>
      </c>
      <c r="J1452" s="26">
        <v>8000</v>
      </c>
    </row>
    <row r="1453" spans="1:10">
      <c r="A1453" s="23" t="s">
        <v>1376</v>
      </c>
      <c r="B1453" s="50" t="s">
        <v>1377</v>
      </c>
      <c r="C1453" s="24" t="s">
        <v>16</v>
      </c>
      <c r="D1453" s="25">
        <v>500</v>
      </c>
      <c r="E1453" s="25">
        <v>165</v>
      </c>
      <c r="F1453" s="24">
        <v>175</v>
      </c>
      <c r="G1453" s="24">
        <v>185</v>
      </c>
      <c r="H1453" s="26">
        <v>5000</v>
      </c>
      <c r="I1453" s="40">
        <v>5000</v>
      </c>
      <c r="J1453" s="26">
        <v>10000</v>
      </c>
    </row>
    <row r="1454" spans="1:10">
      <c r="A1454" s="23" t="s">
        <v>1378</v>
      </c>
      <c r="B1454" s="50" t="s">
        <v>1379</v>
      </c>
      <c r="C1454" s="24" t="s">
        <v>16</v>
      </c>
      <c r="D1454" s="25">
        <v>1200</v>
      </c>
      <c r="E1454" s="25">
        <v>38</v>
      </c>
      <c r="F1454" s="24">
        <v>42</v>
      </c>
      <c r="G1454" s="24">
        <v>46</v>
      </c>
      <c r="H1454" s="26">
        <v>4800</v>
      </c>
      <c r="I1454" s="40">
        <v>0</v>
      </c>
      <c r="J1454" s="26">
        <v>4800</v>
      </c>
    </row>
    <row r="1455" spans="1:10">
      <c r="A1455" s="23" t="s">
        <v>1380</v>
      </c>
      <c r="B1455" s="50" t="s">
        <v>1381</v>
      </c>
      <c r="C1455" s="24" t="s">
        <v>16</v>
      </c>
      <c r="D1455" s="25">
        <v>12000</v>
      </c>
      <c r="E1455" s="25">
        <v>6.5</v>
      </c>
      <c r="F1455" s="24">
        <v>7</v>
      </c>
      <c r="G1455" s="24">
        <v>7.5</v>
      </c>
      <c r="H1455" s="26">
        <v>6000</v>
      </c>
      <c r="I1455" s="40">
        <v>6000</v>
      </c>
      <c r="J1455" s="26">
        <v>12000</v>
      </c>
    </row>
    <row r="1456" spans="1:10">
      <c r="A1456" s="23" t="s">
        <v>1382</v>
      </c>
      <c r="B1456" s="50" t="s">
        <v>1383</v>
      </c>
      <c r="C1456" s="24" t="s">
        <v>16</v>
      </c>
      <c r="D1456" s="25">
        <v>1200</v>
      </c>
      <c r="E1456" s="25">
        <v>34.5</v>
      </c>
      <c r="F1456" s="24">
        <v>39</v>
      </c>
      <c r="G1456" s="24">
        <v>43</v>
      </c>
      <c r="H1456" s="26">
        <v>5400</v>
      </c>
      <c r="I1456" s="40">
        <v>4800</v>
      </c>
      <c r="J1456" s="26">
        <v>10200</v>
      </c>
    </row>
    <row r="1457" spans="1:10">
      <c r="A1457" s="23" t="s">
        <v>1384</v>
      </c>
      <c r="B1457" s="50" t="s">
        <v>1385</v>
      </c>
      <c r="C1457" s="24" t="s">
        <v>16</v>
      </c>
      <c r="D1457" s="25">
        <v>1200</v>
      </c>
      <c r="E1457" s="25">
        <v>30</v>
      </c>
      <c r="F1457" s="24">
        <v>34</v>
      </c>
      <c r="G1457" s="24">
        <v>0</v>
      </c>
      <c r="H1457" s="26">
        <v>4800</v>
      </c>
      <c r="I1457" s="40">
        <v>0</v>
      </c>
      <c r="J1457" s="26">
        <v>4800</v>
      </c>
    </row>
    <row r="1458" spans="1:10">
      <c r="A1458" s="23" t="s">
        <v>1386</v>
      </c>
      <c r="B1458" s="50" t="s">
        <v>1387</v>
      </c>
      <c r="C1458" s="24" t="s">
        <v>16</v>
      </c>
      <c r="D1458" s="25">
        <v>1600</v>
      </c>
      <c r="E1458" s="25">
        <v>25</v>
      </c>
      <c r="F1458" s="24">
        <v>30</v>
      </c>
      <c r="G1458" s="24">
        <v>0</v>
      </c>
      <c r="H1458" s="26">
        <v>8000</v>
      </c>
      <c r="I1458" s="40">
        <v>0</v>
      </c>
      <c r="J1458" s="26">
        <v>8000</v>
      </c>
    </row>
    <row r="1459" spans="1:10">
      <c r="A1459" s="23" t="s">
        <v>1388</v>
      </c>
      <c r="B1459" s="50" t="s">
        <v>1389</v>
      </c>
      <c r="C1459" s="24" t="s">
        <v>16</v>
      </c>
      <c r="D1459" s="25">
        <v>800</v>
      </c>
      <c r="E1459" s="25">
        <v>23</v>
      </c>
      <c r="F1459" s="24">
        <v>19</v>
      </c>
      <c r="G1459" s="24">
        <v>0</v>
      </c>
      <c r="H1459" s="26">
        <v>-3200</v>
      </c>
      <c r="I1459" s="40">
        <v>0</v>
      </c>
      <c r="J1459" s="26">
        <v>-3200</v>
      </c>
    </row>
    <row r="1460" spans="1:10">
      <c r="A1460" s="23" t="s">
        <v>1388</v>
      </c>
      <c r="B1460" s="50" t="s">
        <v>1390</v>
      </c>
      <c r="C1460" s="24" t="s">
        <v>16</v>
      </c>
      <c r="D1460" s="25">
        <v>2600</v>
      </c>
      <c r="E1460" s="25">
        <v>19</v>
      </c>
      <c r="F1460" s="24">
        <v>21</v>
      </c>
      <c r="G1460" s="24">
        <v>23</v>
      </c>
      <c r="H1460" s="26">
        <v>5200</v>
      </c>
      <c r="I1460" s="40">
        <v>5200</v>
      </c>
      <c r="J1460" s="26">
        <v>10400</v>
      </c>
    </row>
    <row r="1461" spans="1:10">
      <c r="A1461" s="23" t="s">
        <v>1391</v>
      </c>
      <c r="B1461" s="50" t="s">
        <v>1392</v>
      </c>
      <c r="C1461" s="24" t="s">
        <v>16</v>
      </c>
      <c r="D1461" s="25">
        <v>1000</v>
      </c>
      <c r="E1461" s="25">
        <v>49</v>
      </c>
      <c r="F1461" s="24">
        <v>53</v>
      </c>
      <c r="G1461" s="24">
        <v>57</v>
      </c>
      <c r="H1461" s="26">
        <v>4000</v>
      </c>
      <c r="I1461" s="40">
        <v>4000</v>
      </c>
      <c r="J1461" s="26">
        <v>8000</v>
      </c>
    </row>
    <row r="1462" spans="1:10">
      <c r="A1462" s="23" t="s">
        <v>1391</v>
      </c>
      <c r="B1462" s="50" t="s">
        <v>1393</v>
      </c>
      <c r="C1462" s="24" t="s">
        <v>16</v>
      </c>
      <c r="D1462" s="25">
        <v>1000</v>
      </c>
      <c r="E1462" s="25">
        <v>28</v>
      </c>
      <c r="F1462" s="24">
        <v>26</v>
      </c>
      <c r="G1462" s="24">
        <v>0</v>
      </c>
      <c r="H1462" s="26">
        <v>-2000</v>
      </c>
      <c r="I1462" s="40">
        <v>0</v>
      </c>
      <c r="J1462" s="26">
        <v>-2000</v>
      </c>
    </row>
    <row r="1463" spans="1:10">
      <c r="A1463" s="23" t="s">
        <v>1394</v>
      </c>
      <c r="B1463" s="50" t="s">
        <v>1393</v>
      </c>
      <c r="C1463" s="24" t="s">
        <v>16</v>
      </c>
      <c r="D1463" s="25">
        <v>1000</v>
      </c>
      <c r="E1463" s="25">
        <v>29.5</v>
      </c>
      <c r="F1463" s="24">
        <v>33.5</v>
      </c>
      <c r="G1463" s="24">
        <v>0</v>
      </c>
      <c r="H1463" s="26">
        <v>4000</v>
      </c>
      <c r="I1463" s="40">
        <v>0</v>
      </c>
      <c r="J1463" s="26">
        <v>4000</v>
      </c>
    </row>
    <row r="1464" spans="1:10">
      <c r="A1464" s="23" t="s">
        <v>1395</v>
      </c>
      <c r="B1464" s="50" t="s">
        <v>1396</v>
      </c>
      <c r="C1464" s="24" t="s">
        <v>16</v>
      </c>
      <c r="D1464" s="25">
        <v>7000</v>
      </c>
      <c r="E1464" s="25">
        <v>4.35</v>
      </c>
      <c r="F1464" s="24">
        <v>5</v>
      </c>
      <c r="G1464" s="24">
        <v>0</v>
      </c>
      <c r="H1464" s="26">
        <v>4550</v>
      </c>
      <c r="I1464" s="40">
        <v>0</v>
      </c>
      <c r="J1464" s="26">
        <v>4550</v>
      </c>
    </row>
    <row r="1465" spans="1:10">
      <c r="A1465" s="23" t="s">
        <v>1397</v>
      </c>
      <c r="B1465" s="50" t="s">
        <v>1398</v>
      </c>
      <c r="C1465" s="24" t="s">
        <v>16</v>
      </c>
      <c r="D1465" s="25">
        <v>600</v>
      </c>
      <c r="E1465" s="25">
        <v>55</v>
      </c>
      <c r="F1465" s="24">
        <v>40</v>
      </c>
      <c r="G1465" s="24">
        <v>0</v>
      </c>
      <c r="H1465" s="26">
        <v>-9000</v>
      </c>
      <c r="I1465" s="40">
        <v>0</v>
      </c>
      <c r="J1465" s="26">
        <v>-9000</v>
      </c>
    </row>
    <row r="1466" spans="1:10">
      <c r="A1466" s="23" t="s">
        <v>1399</v>
      </c>
      <c r="B1466" s="50" t="s">
        <v>1400</v>
      </c>
      <c r="C1466" s="24" t="s">
        <v>16</v>
      </c>
      <c r="D1466" s="25">
        <v>4000</v>
      </c>
      <c r="E1466" s="25">
        <v>10.1</v>
      </c>
      <c r="F1466" s="24">
        <v>11.1</v>
      </c>
      <c r="G1466" s="24">
        <v>12.5</v>
      </c>
      <c r="H1466" s="26">
        <v>4000</v>
      </c>
      <c r="I1466" s="40">
        <v>5600</v>
      </c>
      <c r="J1466" s="26">
        <v>9600</v>
      </c>
    </row>
    <row r="1467" spans="1:10">
      <c r="A1467" s="23" t="s">
        <v>1401</v>
      </c>
      <c r="B1467" s="50" t="s">
        <v>1402</v>
      </c>
      <c r="C1467" s="24" t="s">
        <v>16</v>
      </c>
      <c r="D1467" s="25">
        <v>2122</v>
      </c>
      <c r="E1467" s="25">
        <v>12</v>
      </c>
      <c r="F1467" s="24">
        <v>9</v>
      </c>
      <c r="G1467" s="24">
        <v>0</v>
      </c>
      <c r="H1467" s="26">
        <v>-6366</v>
      </c>
      <c r="I1467" s="40">
        <v>0</v>
      </c>
      <c r="J1467" s="26">
        <v>-6366</v>
      </c>
    </row>
    <row r="1468" spans="1:10">
      <c r="A1468" s="23" t="s">
        <v>1403</v>
      </c>
      <c r="B1468" s="50" t="s">
        <v>1404</v>
      </c>
      <c r="C1468" s="24" t="s">
        <v>16</v>
      </c>
      <c r="D1468" s="25">
        <v>24000</v>
      </c>
      <c r="E1468" s="25">
        <v>2</v>
      </c>
      <c r="F1468" s="24">
        <v>2.2</v>
      </c>
      <c r="G1468" s="24">
        <v>2.4</v>
      </c>
      <c r="H1468" s="26">
        <v>4800</v>
      </c>
      <c r="I1468" s="40">
        <v>4799.99999999999</v>
      </c>
      <c r="J1468" s="26">
        <v>9600</v>
      </c>
    </row>
    <row r="1469" spans="1:10">
      <c r="A1469" s="23" t="s">
        <v>1405</v>
      </c>
      <c r="B1469" s="50" t="s">
        <v>1406</v>
      </c>
      <c r="C1469" s="24" t="s">
        <v>16</v>
      </c>
      <c r="D1469" s="25">
        <v>1200</v>
      </c>
      <c r="E1469" s="25">
        <v>26</v>
      </c>
      <c r="F1469" s="24">
        <v>20</v>
      </c>
      <c r="G1469" s="24">
        <v>0</v>
      </c>
      <c r="H1469" s="26">
        <f>SUM(F1469-E1469)*D1469</f>
        <v>-7200</v>
      </c>
      <c r="I1469" s="40">
        <v>0</v>
      </c>
      <c r="J1469" s="26">
        <f t="shared" ref="J1469:J1474" si="1383">SUM(H1469:I1469)</f>
        <v>-7200</v>
      </c>
    </row>
    <row r="1470" spans="1:10">
      <c r="A1470" s="23" t="s">
        <v>1407</v>
      </c>
      <c r="B1470" s="50" t="s">
        <v>1408</v>
      </c>
      <c r="C1470" s="24" t="s">
        <v>16</v>
      </c>
      <c r="D1470" s="25">
        <v>4800</v>
      </c>
      <c r="E1470" s="25">
        <v>17</v>
      </c>
      <c r="F1470" s="24">
        <v>17</v>
      </c>
      <c r="G1470" s="24">
        <v>0</v>
      </c>
      <c r="H1470" s="26">
        <f t="shared" ref="H1470:H1474" si="1384">SUM(F1470-E1470)*D1470</f>
        <v>0</v>
      </c>
      <c r="I1470" s="40">
        <v>0</v>
      </c>
      <c r="J1470" s="26">
        <f t="shared" si="1383"/>
        <v>0</v>
      </c>
    </row>
    <row r="1471" spans="1:10">
      <c r="A1471" s="23" t="s">
        <v>1409</v>
      </c>
      <c r="B1471" s="50" t="s">
        <v>1410</v>
      </c>
      <c r="C1471" s="24" t="s">
        <v>16</v>
      </c>
      <c r="D1471" s="25">
        <v>6000</v>
      </c>
      <c r="E1471" s="25">
        <v>13.5</v>
      </c>
      <c r="F1471" s="24">
        <v>13.5</v>
      </c>
      <c r="G1471" s="24">
        <v>0</v>
      </c>
      <c r="H1471" s="26">
        <f t="shared" si="1384"/>
        <v>0</v>
      </c>
      <c r="I1471" s="40">
        <v>0</v>
      </c>
      <c r="J1471" s="26">
        <f t="shared" si="1383"/>
        <v>0</v>
      </c>
    </row>
    <row r="1472" spans="1:10">
      <c r="A1472" s="23" t="s">
        <v>1411</v>
      </c>
      <c r="B1472" s="50" t="s">
        <v>1412</v>
      </c>
      <c r="C1472" s="24" t="s">
        <v>16</v>
      </c>
      <c r="D1472" s="25">
        <v>1500</v>
      </c>
      <c r="E1472" s="25">
        <v>24</v>
      </c>
      <c r="F1472" s="24">
        <v>28</v>
      </c>
      <c r="G1472" s="24">
        <v>0</v>
      </c>
      <c r="H1472" s="26">
        <f t="shared" si="1384"/>
        <v>6000</v>
      </c>
      <c r="I1472" s="40">
        <v>0</v>
      </c>
      <c r="J1472" s="26">
        <f t="shared" si="1383"/>
        <v>6000</v>
      </c>
    </row>
    <row r="1473" spans="1:10">
      <c r="A1473" s="23" t="s">
        <v>1411</v>
      </c>
      <c r="B1473" s="50" t="s">
        <v>1413</v>
      </c>
      <c r="C1473" s="24" t="s">
        <v>16</v>
      </c>
      <c r="D1473" s="25">
        <v>7000</v>
      </c>
      <c r="E1473" s="25">
        <v>4.5</v>
      </c>
      <c r="F1473" s="24">
        <v>4</v>
      </c>
      <c r="G1473" s="24">
        <v>0</v>
      </c>
      <c r="H1473" s="26">
        <f t="shared" si="1384"/>
        <v>-3500</v>
      </c>
      <c r="I1473" s="40">
        <v>0</v>
      </c>
      <c r="J1473" s="26">
        <f t="shared" si="1383"/>
        <v>-3500</v>
      </c>
    </row>
    <row r="1474" spans="1:10">
      <c r="A1474" s="23" t="s">
        <v>1414</v>
      </c>
      <c r="B1474" s="50" t="s">
        <v>1415</v>
      </c>
      <c r="C1474" s="24" t="s">
        <v>16</v>
      </c>
      <c r="D1474" s="25">
        <v>2600</v>
      </c>
      <c r="E1474" s="25">
        <v>13.5</v>
      </c>
      <c r="F1474" s="24">
        <v>12</v>
      </c>
      <c r="G1474" s="24">
        <v>0</v>
      </c>
      <c r="H1474" s="26">
        <f t="shared" si="1384"/>
        <v>-3900</v>
      </c>
      <c r="I1474" s="40">
        <v>0</v>
      </c>
      <c r="J1474" s="26">
        <f t="shared" si="1383"/>
        <v>-3900</v>
      </c>
    </row>
    <row r="1475" spans="1:10">
      <c r="A1475" s="19"/>
      <c r="B1475" s="19"/>
      <c r="C1475" s="19"/>
      <c r="D1475" s="19"/>
      <c r="E1475" s="19"/>
      <c r="F1475" s="19"/>
      <c r="G1475" s="19"/>
      <c r="H1475" s="63">
        <f>SUM(H1450:H1474)</f>
        <v>40384</v>
      </c>
      <c r="I1475" s="63"/>
      <c r="J1475" s="63">
        <f>SUM(J1450:J1474)</f>
        <v>84784</v>
      </c>
    </row>
    <row r="1477" spans="1:10">
      <c r="A1477" s="19"/>
      <c r="B1477" s="19"/>
      <c r="C1477" s="19"/>
      <c r="D1477" s="20">
        <v>43617</v>
      </c>
      <c r="E1477" s="19"/>
      <c r="F1477" s="19"/>
      <c r="G1477" s="19"/>
      <c r="H1477" s="21"/>
      <c r="I1477" s="21"/>
      <c r="J1477" s="21"/>
    </row>
    <row r="1478" spans="1:10">
      <c r="A1478" s="23"/>
      <c r="B1478" s="50"/>
      <c r="C1478" s="24"/>
      <c r="D1478" s="25"/>
      <c r="E1478" s="25"/>
      <c r="F1478" s="24"/>
      <c r="G1478" s="24"/>
      <c r="H1478" s="26"/>
      <c r="I1478" s="40"/>
      <c r="J1478" s="26"/>
    </row>
    <row r="1479" spans="1:10">
      <c r="A1479" s="23"/>
      <c r="B1479" s="50"/>
      <c r="C1479" s="24"/>
      <c r="D1479" s="25"/>
      <c r="E1479" s="25"/>
      <c r="F1479" s="24"/>
      <c r="G1479" s="24"/>
      <c r="H1479" s="26"/>
      <c r="I1479" s="40"/>
      <c r="J1479" s="26"/>
    </row>
    <row r="1480" spans="1:10">
      <c r="A1480" s="23" t="s">
        <v>1416</v>
      </c>
      <c r="B1480" s="50" t="s">
        <v>1417</v>
      </c>
      <c r="C1480" s="24" t="s">
        <v>16</v>
      </c>
      <c r="D1480" s="25">
        <v>5600</v>
      </c>
      <c r="E1480" s="25">
        <v>8.3</v>
      </c>
      <c r="F1480" s="24">
        <v>9</v>
      </c>
      <c r="G1480" s="24">
        <v>0</v>
      </c>
      <c r="H1480" s="26">
        <v>3920</v>
      </c>
      <c r="I1480" s="40">
        <v>0</v>
      </c>
      <c r="J1480" s="26">
        <v>3920</v>
      </c>
    </row>
    <row r="1481" spans="1:10">
      <c r="A1481" s="23" t="s">
        <v>1418</v>
      </c>
      <c r="B1481" s="50" t="s">
        <v>1419</v>
      </c>
      <c r="C1481" s="24" t="s">
        <v>16</v>
      </c>
      <c r="D1481" s="25">
        <v>12000</v>
      </c>
      <c r="E1481" s="25">
        <v>7.3</v>
      </c>
      <c r="F1481" s="24">
        <v>8</v>
      </c>
      <c r="G1481" s="24">
        <v>9</v>
      </c>
      <c r="H1481" s="26">
        <v>8400</v>
      </c>
      <c r="I1481" s="40">
        <v>12000</v>
      </c>
      <c r="J1481" s="26">
        <v>20400</v>
      </c>
    </row>
    <row r="1482" spans="1:10">
      <c r="A1482" s="23" t="s">
        <v>1420</v>
      </c>
      <c r="B1482" s="50" t="s">
        <v>1421</v>
      </c>
      <c r="C1482" s="24" t="s">
        <v>16</v>
      </c>
      <c r="D1482" s="25">
        <v>2000</v>
      </c>
      <c r="E1482" s="25">
        <v>12</v>
      </c>
      <c r="F1482" s="24">
        <v>14</v>
      </c>
      <c r="G1482" s="24">
        <v>16</v>
      </c>
      <c r="H1482" s="26">
        <v>4000</v>
      </c>
      <c r="I1482" s="40">
        <v>4000</v>
      </c>
      <c r="J1482" s="26">
        <v>8000</v>
      </c>
    </row>
    <row r="1483" spans="1:10">
      <c r="A1483" s="23" t="s">
        <v>1422</v>
      </c>
      <c r="B1483" s="50" t="s">
        <v>1423</v>
      </c>
      <c r="C1483" s="24" t="s">
        <v>16</v>
      </c>
      <c r="D1483" s="25">
        <v>9000</v>
      </c>
      <c r="E1483" s="25">
        <v>2.5</v>
      </c>
      <c r="F1483" s="24">
        <v>3</v>
      </c>
      <c r="G1483" s="24">
        <v>3.5</v>
      </c>
      <c r="H1483" s="26">
        <v>4500</v>
      </c>
      <c r="I1483" s="40">
        <v>4500</v>
      </c>
      <c r="J1483" s="26">
        <v>9000</v>
      </c>
    </row>
    <row r="1484" spans="1:10">
      <c r="A1484" s="23" t="s">
        <v>1424</v>
      </c>
      <c r="B1484" s="50" t="s">
        <v>1425</v>
      </c>
      <c r="C1484" s="24" t="s">
        <v>16</v>
      </c>
      <c r="D1484" s="25">
        <v>2000</v>
      </c>
      <c r="E1484" s="25">
        <v>6</v>
      </c>
      <c r="F1484" s="24">
        <v>6.3</v>
      </c>
      <c r="G1484" s="24">
        <v>0</v>
      </c>
      <c r="H1484" s="26">
        <v>600</v>
      </c>
      <c r="I1484" s="40">
        <v>0</v>
      </c>
      <c r="J1484" s="26">
        <v>600</v>
      </c>
    </row>
    <row r="1485" spans="1:10">
      <c r="A1485" s="23" t="s">
        <v>1426</v>
      </c>
      <c r="B1485" s="50" t="s">
        <v>1427</v>
      </c>
      <c r="C1485" s="24" t="s">
        <v>16</v>
      </c>
      <c r="D1485" s="25">
        <v>14000</v>
      </c>
      <c r="E1485" s="25">
        <v>2.4</v>
      </c>
      <c r="F1485" s="24">
        <v>2.8</v>
      </c>
      <c r="G1485" s="24">
        <v>0</v>
      </c>
      <c r="H1485" s="26">
        <v>5600</v>
      </c>
      <c r="I1485" s="40">
        <v>0</v>
      </c>
      <c r="J1485" s="26">
        <v>5600</v>
      </c>
    </row>
    <row r="1486" spans="1:10">
      <c r="A1486" s="23" t="s">
        <v>1428</v>
      </c>
      <c r="B1486" s="50" t="s">
        <v>1429</v>
      </c>
      <c r="C1486" s="24" t="s">
        <v>16</v>
      </c>
      <c r="D1486" s="25">
        <v>16000</v>
      </c>
      <c r="E1486" s="25">
        <v>1</v>
      </c>
      <c r="F1486" s="24">
        <v>1.3</v>
      </c>
      <c r="G1486" s="24">
        <v>1.6</v>
      </c>
      <c r="H1486" s="26">
        <v>4800</v>
      </c>
      <c r="I1486" s="40">
        <v>4800</v>
      </c>
      <c r="J1486" s="26">
        <v>9600</v>
      </c>
    </row>
    <row r="1487" spans="1:10">
      <c r="A1487" s="23" t="s">
        <v>1428</v>
      </c>
      <c r="B1487" s="50" t="s">
        <v>1430</v>
      </c>
      <c r="C1487" s="24" t="s">
        <v>16</v>
      </c>
      <c r="D1487" s="25">
        <v>1200</v>
      </c>
      <c r="E1487" s="25">
        <v>25</v>
      </c>
      <c r="F1487" s="24">
        <v>25</v>
      </c>
      <c r="G1487" s="24">
        <v>0</v>
      </c>
      <c r="H1487" s="26">
        <v>0</v>
      </c>
      <c r="I1487" s="40">
        <v>0</v>
      </c>
      <c r="J1487" s="26">
        <v>0</v>
      </c>
    </row>
    <row r="1488" spans="1:10">
      <c r="A1488" s="23" t="s">
        <v>1431</v>
      </c>
      <c r="B1488" s="50" t="s">
        <v>1432</v>
      </c>
      <c r="C1488" s="24" t="s">
        <v>16</v>
      </c>
      <c r="D1488" s="25">
        <v>16000</v>
      </c>
      <c r="E1488" s="25">
        <v>3.5</v>
      </c>
      <c r="F1488" s="24">
        <v>3.8</v>
      </c>
      <c r="G1488" s="24">
        <v>4.2</v>
      </c>
      <c r="H1488" s="26">
        <v>4800</v>
      </c>
      <c r="I1488" s="40">
        <v>6400.00000000001</v>
      </c>
      <c r="J1488" s="26">
        <v>11200</v>
      </c>
    </row>
    <row r="1489" spans="1:10">
      <c r="A1489" s="23" t="s">
        <v>1433</v>
      </c>
      <c r="B1489" s="50" t="s">
        <v>1434</v>
      </c>
      <c r="C1489" s="24" t="s">
        <v>16</v>
      </c>
      <c r="D1489" s="25">
        <v>12000</v>
      </c>
      <c r="E1489" s="25">
        <v>4</v>
      </c>
      <c r="F1489" s="24">
        <v>4.5</v>
      </c>
      <c r="G1489" s="24">
        <v>0</v>
      </c>
      <c r="H1489" s="26">
        <v>6000</v>
      </c>
      <c r="I1489" s="40">
        <v>0</v>
      </c>
      <c r="J1489" s="26">
        <v>6000</v>
      </c>
    </row>
    <row r="1490" spans="1:10">
      <c r="A1490" s="23" t="s">
        <v>1435</v>
      </c>
      <c r="B1490" s="50" t="s">
        <v>1436</v>
      </c>
      <c r="C1490" s="24" t="s">
        <v>16</v>
      </c>
      <c r="D1490" s="25">
        <v>1000</v>
      </c>
      <c r="E1490" s="25">
        <v>31</v>
      </c>
      <c r="F1490" s="24">
        <v>35</v>
      </c>
      <c r="G1490" s="24">
        <v>40</v>
      </c>
      <c r="H1490" s="26">
        <v>4000</v>
      </c>
      <c r="I1490" s="40">
        <v>5000</v>
      </c>
      <c r="J1490" s="26">
        <v>9000</v>
      </c>
    </row>
    <row r="1491" spans="1:10">
      <c r="A1491" s="23" t="s">
        <v>1437</v>
      </c>
      <c r="B1491" s="50" t="s">
        <v>1434</v>
      </c>
      <c r="C1491" s="24" t="s">
        <v>16</v>
      </c>
      <c r="D1491" s="25">
        <v>12000</v>
      </c>
      <c r="E1491" s="25">
        <v>5.5</v>
      </c>
      <c r="F1491" s="24">
        <v>6</v>
      </c>
      <c r="G1491" s="24">
        <v>0</v>
      </c>
      <c r="H1491" s="26">
        <v>6000</v>
      </c>
      <c r="I1491" s="40">
        <v>0</v>
      </c>
      <c r="J1491" s="26">
        <v>6000</v>
      </c>
    </row>
    <row r="1492" spans="1:10">
      <c r="A1492" s="23" t="s">
        <v>1438</v>
      </c>
      <c r="B1492" s="50" t="s">
        <v>1436</v>
      </c>
      <c r="C1492" s="24" t="s">
        <v>16</v>
      </c>
      <c r="D1492" s="25">
        <v>1200</v>
      </c>
      <c r="E1492" s="25">
        <v>27</v>
      </c>
      <c r="F1492" s="24">
        <v>31</v>
      </c>
      <c r="G1492" s="24">
        <v>34.5</v>
      </c>
      <c r="H1492" s="26">
        <v>4800</v>
      </c>
      <c r="I1492" s="40">
        <v>4200</v>
      </c>
      <c r="J1492" s="26">
        <v>9000</v>
      </c>
    </row>
    <row r="1493" spans="1:10">
      <c r="A1493" s="23" t="s">
        <v>1439</v>
      </c>
      <c r="B1493" s="50" t="s">
        <v>1440</v>
      </c>
      <c r="C1493" s="24" t="s">
        <v>16</v>
      </c>
      <c r="D1493" s="25">
        <v>7000</v>
      </c>
      <c r="E1493" s="25">
        <v>6</v>
      </c>
      <c r="F1493" s="24">
        <v>6.7</v>
      </c>
      <c r="G1493" s="24">
        <v>0</v>
      </c>
      <c r="H1493" s="26">
        <v>4900</v>
      </c>
      <c r="I1493" s="40">
        <v>0</v>
      </c>
      <c r="J1493" s="26">
        <v>4900</v>
      </c>
    </row>
    <row r="1494" spans="1:10">
      <c r="A1494" s="23" t="s">
        <v>1441</v>
      </c>
      <c r="B1494" s="50" t="s">
        <v>1442</v>
      </c>
      <c r="C1494" s="24" t="s">
        <v>16</v>
      </c>
      <c r="D1494" s="25">
        <v>3000</v>
      </c>
      <c r="E1494" s="25">
        <v>17.2</v>
      </c>
      <c r="F1494" s="24">
        <v>19.2</v>
      </c>
      <c r="G1494" s="24">
        <v>0</v>
      </c>
      <c r="H1494" s="26">
        <v>6000</v>
      </c>
      <c r="I1494" s="40">
        <v>0</v>
      </c>
      <c r="J1494" s="26">
        <v>6000</v>
      </c>
    </row>
    <row r="1495" spans="1:10">
      <c r="A1495" s="23" t="s">
        <v>1443</v>
      </c>
      <c r="B1495" s="50" t="s">
        <v>1444</v>
      </c>
      <c r="C1495" s="24" t="s">
        <v>16</v>
      </c>
      <c r="D1495" s="25">
        <v>1200</v>
      </c>
      <c r="E1495" s="25">
        <v>23.5</v>
      </c>
      <c r="F1495" s="24">
        <v>27</v>
      </c>
      <c r="G1495" s="24">
        <v>0</v>
      </c>
      <c r="H1495" s="26">
        <v>4200</v>
      </c>
      <c r="I1495" s="40">
        <v>0</v>
      </c>
      <c r="J1495" s="26">
        <v>4200</v>
      </c>
    </row>
    <row r="1496" spans="1:10">
      <c r="A1496" s="23" t="s">
        <v>1445</v>
      </c>
      <c r="B1496" s="50" t="s">
        <v>1446</v>
      </c>
      <c r="C1496" s="24" t="s">
        <v>16</v>
      </c>
      <c r="D1496" s="25">
        <v>7000</v>
      </c>
      <c r="E1496" s="25">
        <v>4.8</v>
      </c>
      <c r="F1496" s="24">
        <v>5.4</v>
      </c>
      <c r="G1496" s="24">
        <v>0</v>
      </c>
      <c r="H1496" s="26">
        <v>4200</v>
      </c>
      <c r="I1496" s="40">
        <v>0</v>
      </c>
      <c r="J1496" s="26">
        <v>4200</v>
      </c>
    </row>
    <row r="1497" spans="1:10">
      <c r="A1497" s="23" t="s">
        <v>1447</v>
      </c>
      <c r="B1497" s="50" t="s">
        <v>1448</v>
      </c>
      <c r="C1497" s="24" t="s">
        <v>16</v>
      </c>
      <c r="D1497" s="25">
        <v>12000</v>
      </c>
      <c r="E1497" s="25">
        <v>5.5</v>
      </c>
      <c r="F1497" s="24">
        <v>5.9</v>
      </c>
      <c r="G1497" s="24">
        <v>6.5</v>
      </c>
      <c r="H1497" s="26">
        <v>4800</v>
      </c>
      <c r="I1497" s="40">
        <v>7200</v>
      </c>
      <c r="J1497" s="26">
        <v>12000</v>
      </c>
    </row>
    <row r="1498" spans="1:10">
      <c r="A1498" s="23" t="s">
        <v>1449</v>
      </c>
      <c r="B1498" s="50" t="s">
        <v>1450</v>
      </c>
      <c r="C1498" s="24" t="s">
        <v>16</v>
      </c>
      <c r="D1498" s="25">
        <v>1000</v>
      </c>
      <c r="E1498" s="25">
        <v>44</v>
      </c>
      <c r="F1498" s="24">
        <v>48</v>
      </c>
      <c r="G1498" s="24">
        <v>52</v>
      </c>
      <c r="H1498" s="26">
        <v>4000</v>
      </c>
      <c r="I1498" s="40">
        <v>4000</v>
      </c>
      <c r="J1498" s="26">
        <v>8000</v>
      </c>
    </row>
    <row r="1499" spans="1:10">
      <c r="A1499" s="23" t="s">
        <v>1451</v>
      </c>
      <c r="B1499" s="50" t="s">
        <v>1452</v>
      </c>
      <c r="C1499" s="24" t="s">
        <v>16</v>
      </c>
      <c r="D1499" s="25">
        <v>8000</v>
      </c>
      <c r="E1499" s="25">
        <v>5.65</v>
      </c>
      <c r="F1499" s="24">
        <v>5.25</v>
      </c>
      <c r="G1499" s="24">
        <v>0</v>
      </c>
      <c r="H1499" s="26">
        <v>-3200</v>
      </c>
      <c r="I1499" s="40">
        <v>0</v>
      </c>
      <c r="J1499" s="26">
        <v>-3200</v>
      </c>
    </row>
    <row r="1500" spans="1:10">
      <c r="A1500" s="19"/>
      <c r="B1500" s="19"/>
      <c r="C1500" s="19"/>
      <c r="D1500" s="19"/>
      <c r="E1500" s="19"/>
      <c r="F1500" s="19"/>
      <c r="G1500" s="19"/>
      <c r="H1500" s="63">
        <f>SUM(H1480:H1499)</f>
        <v>82320</v>
      </c>
      <c r="I1500" s="63"/>
      <c r="J1500" s="63">
        <f>SUM(J1480:J1499)</f>
        <v>134420</v>
      </c>
    </row>
    <row r="1502" spans="1:10">
      <c r="A1502" s="19"/>
      <c r="B1502" s="19"/>
      <c r="C1502" s="19"/>
      <c r="D1502" s="20">
        <v>43556</v>
      </c>
      <c r="E1502" s="19"/>
      <c r="F1502" s="19"/>
      <c r="G1502" s="19"/>
      <c r="H1502" s="21"/>
      <c r="I1502" s="21"/>
      <c r="J1502" s="21"/>
    </row>
    <row r="1503" spans="1:10">
      <c r="A1503" s="23"/>
      <c r="B1503" s="50"/>
      <c r="C1503" s="24"/>
      <c r="D1503" s="25"/>
      <c r="E1503" s="25"/>
      <c r="F1503" s="24"/>
      <c r="G1503" s="24"/>
      <c r="H1503" s="26"/>
      <c r="I1503" s="40"/>
      <c r="J1503" s="26"/>
    </row>
    <row r="1504" spans="1:10">
      <c r="A1504" s="23" t="s">
        <v>1449</v>
      </c>
      <c r="B1504" s="50" t="s">
        <v>1450</v>
      </c>
      <c r="C1504" s="24" t="s">
        <v>16</v>
      </c>
      <c r="D1504" s="25">
        <v>1000</v>
      </c>
      <c r="E1504" s="25">
        <v>44</v>
      </c>
      <c r="F1504" s="24">
        <v>48</v>
      </c>
      <c r="G1504" s="24">
        <v>52</v>
      </c>
      <c r="H1504" s="26">
        <v>4000</v>
      </c>
      <c r="I1504" s="40">
        <v>4000</v>
      </c>
      <c r="J1504" s="26">
        <v>8000</v>
      </c>
    </row>
    <row r="1505" spans="1:10">
      <c r="A1505" s="23" t="s">
        <v>1453</v>
      </c>
      <c r="B1505" s="50" t="s">
        <v>1454</v>
      </c>
      <c r="C1505" s="24" t="s">
        <v>16</v>
      </c>
      <c r="D1505" s="25">
        <v>5600</v>
      </c>
      <c r="E1505" s="25">
        <v>29.5</v>
      </c>
      <c r="F1505" s="24">
        <v>31.5</v>
      </c>
      <c r="G1505" s="24">
        <v>33.5</v>
      </c>
      <c r="H1505" s="26">
        <v>11200</v>
      </c>
      <c r="I1505" s="40">
        <v>11200</v>
      </c>
      <c r="J1505" s="26">
        <v>22400</v>
      </c>
    </row>
    <row r="1506" spans="1:10">
      <c r="A1506" s="23" t="s">
        <v>1455</v>
      </c>
      <c r="B1506" s="50" t="s">
        <v>1456</v>
      </c>
      <c r="C1506" s="24" t="s">
        <v>16</v>
      </c>
      <c r="D1506" s="25">
        <v>9000</v>
      </c>
      <c r="E1506" s="25">
        <v>8.2</v>
      </c>
      <c r="F1506" s="24">
        <v>8.7</v>
      </c>
      <c r="G1506" s="24">
        <v>0</v>
      </c>
      <c r="H1506" s="26">
        <v>4500</v>
      </c>
      <c r="I1506" s="40">
        <v>0</v>
      </c>
      <c r="J1506" s="26">
        <v>4500</v>
      </c>
    </row>
    <row r="1507" spans="1:10">
      <c r="A1507" s="23" t="s">
        <v>1457</v>
      </c>
      <c r="B1507" s="50" t="s">
        <v>1458</v>
      </c>
      <c r="C1507" s="24" t="s">
        <v>16</v>
      </c>
      <c r="D1507" s="25">
        <v>6000</v>
      </c>
      <c r="E1507" s="25">
        <v>3</v>
      </c>
      <c r="F1507" s="24">
        <v>2.25</v>
      </c>
      <c r="G1507" s="24">
        <v>0</v>
      </c>
      <c r="H1507" s="26">
        <v>-4500</v>
      </c>
      <c r="I1507" s="40">
        <v>0</v>
      </c>
      <c r="J1507" s="26">
        <v>-4500</v>
      </c>
    </row>
    <row r="1508" spans="1:10">
      <c r="A1508" s="23" t="s">
        <v>1459</v>
      </c>
      <c r="B1508" s="50" t="s">
        <v>1460</v>
      </c>
      <c r="C1508" s="24" t="s">
        <v>16</v>
      </c>
      <c r="D1508" s="25">
        <v>800</v>
      </c>
      <c r="E1508" s="25">
        <v>19</v>
      </c>
      <c r="F1508" s="24">
        <v>14</v>
      </c>
      <c r="G1508" s="24">
        <v>0</v>
      </c>
      <c r="H1508" s="26">
        <v>-4000</v>
      </c>
      <c r="I1508" s="40">
        <v>0</v>
      </c>
      <c r="J1508" s="26">
        <v>-4000</v>
      </c>
    </row>
    <row r="1509" spans="1:10">
      <c r="A1509" s="23" t="s">
        <v>1461</v>
      </c>
      <c r="B1509" s="50" t="s">
        <v>1462</v>
      </c>
      <c r="C1509" s="24" t="s">
        <v>16</v>
      </c>
      <c r="D1509" s="25">
        <v>1400</v>
      </c>
      <c r="E1509" s="25">
        <v>27</v>
      </c>
      <c r="F1509" s="24">
        <v>30</v>
      </c>
      <c r="G1509" s="24">
        <v>33</v>
      </c>
      <c r="H1509" s="26">
        <v>4200</v>
      </c>
      <c r="I1509" s="40">
        <v>4200</v>
      </c>
      <c r="J1509" s="26">
        <v>8400</v>
      </c>
    </row>
    <row r="1510" spans="1:10">
      <c r="A1510" s="23" t="s">
        <v>1461</v>
      </c>
      <c r="B1510" s="50" t="s">
        <v>1463</v>
      </c>
      <c r="C1510" s="24" t="s">
        <v>16</v>
      </c>
      <c r="D1510" s="25">
        <v>1800</v>
      </c>
      <c r="E1510" s="25">
        <v>17</v>
      </c>
      <c r="F1510" s="24">
        <v>19</v>
      </c>
      <c r="G1510" s="24">
        <v>0</v>
      </c>
      <c r="H1510" s="26">
        <v>3600</v>
      </c>
      <c r="I1510" s="40">
        <v>0</v>
      </c>
      <c r="J1510" s="26">
        <v>3600</v>
      </c>
    </row>
    <row r="1511" spans="1:10">
      <c r="A1511" s="23" t="s">
        <v>1464</v>
      </c>
      <c r="B1511" s="50" t="s">
        <v>1465</v>
      </c>
      <c r="C1511" s="24" t="s">
        <v>16</v>
      </c>
      <c r="D1511" s="25">
        <v>1000</v>
      </c>
      <c r="E1511" s="25">
        <v>46</v>
      </c>
      <c r="F1511" s="24">
        <v>40</v>
      </c>
      <c r="G1511" s="24">
        <v>0</v>
      </c>
      <c r="H1511" s="26">
        <v>-6000</v>
      </c>
      <c r="I1511" s="40">
        <v>0</v>
      </c>
      <c r="J1511" s="26">
        <v>-6000</v>
      </c>
    </row>
    <row r="1512" spans="1:10">
      <c r="A1512" s="23" t="s">
        <v>1464</v>
      </c>
      <c r="B1512" s="50" t="s">
        <v>1466</v>
      </c>
      <c r="C1512" s="24" t="s">
        <v>16</v>
      </c>
      <c r="D1512" s="25">
        <v>750</v>
      </c>
      <c r="E1512" s="25">
        <v>42.5</v>
      </c>
      <c r="F1512" s="24">
        <v>48</v>
      </c>
      <c r="G1512" s="24">
        <v>0</v>
      </c>
      <c r="H1512" s="26">
        <v>4125</v>
      </c>
      <c r="I1512" s="40">
        <v>0</v>
      </c>
      <c r="J1512" s="26">
        <v>4125</v>
      </c>
    </row>
    <row r="1513" spans="1:10">
      <c r="A1513" s="23" t="s">
        <v>1464</v>
      </c>
      <c r="B1513" s="50" t="s">
        <v>1467</v>
      </c>
      <c r="C1513" s="24" t="s">
        <v>16</v>
      </c>
      <c r="D1513" s="25">
        <v>14000</v>
      </c>
      <c r="E1513" s="25">
        <v>3.3</v>
      </c>
      <c r="F1513" s="24">
        <v>3.6</v>
      </c>
      <c r="G1513" s="24">
        <v>3.9</v>
      </c>
      <c r="H1513" s="26">
        <v>4200</v>
      </c>
      <c r="I1513" s="40">
        <v>4200</v>
      </c>
      <c r="J1513" s="26">
        <v>8400</v>
      </c>
    </row>
    <row r="1514" spans="1:10">
      <c r="A1514" s="23" t="s">
        <v>1468</v>
      </c>
      <c r="B1514" s="50" t="s">
        <v>1469</v>
      </c>
      <c r="C1514" s="24" t="s">
        <v>16</v>
      </c>
      <c r="D1514" s="25">
        <v>8000</v>
      </c>
      <c r="E1514" s="25">
        <v>5.5</v>
      </c>
      <c r="F1514" s="24">
        <v>6</v>
      </c>
      <c r="G1514" s="24">
        <v>0</v>
      </c>
      <c r="H1514" s="26">
        <v>4000</v>
      </c>
      <c r="I1514" s="40">
        <v>0</v>
      </c>
      <c r="J1514" s="26">
        <v>4000</v>
      </c>
    </row>
    <row r="1515" spans="1:10">
      <c r="A1515" s="23" t="s">
        <v>1470</v>
      </c>
      <c r="B1515" s="50" t="s">
        <v>1471</v>
      </c>
      <c r="C1515" s="24" t="s">
        <v>16</v>
      </c>
      <c r="D1515" s="25">
        <v>2000</v>
      </c>
      <c r="E1515" s="25">
        <v>30</v>
      </c>
      <c r="F1515" s="24">
        <v>32</v>
      </c>
      <c r="G1515" s="24">
        <v>34</v>
      </c>
      <c r="H1515" s="26">
        <v>4000</v>
      </c>
      <c r="I1515" s="40">
        <v>4000</v>
      </c>
      <c r="J1515" s="26">
        <v>8000</v>
      </c>
    </row>
    <row r="1516" spans="1:10">
      <c r="A1516" s="23" t="s">
        <v>1470</v>
      </c>
      <c r="B1516" s="50" t="s">
        <v>1440</v>
      </c>
      <c r="C1516" s="24" t="s">
        <v>16</v>
      </c>
      <c r="D1516" s="25">
        <v>7000</v>
      </c>
      <c r="E1516" s="25">
        <v>6.3</v>
      </c>
      <c r="F1516" s="24">
        <v>7</v>
      </c>
      <c r="G1516" s="24">
        <v>0</v>
      </c>
      <c r="H1516" s="26">
        <v>4900</v>
      </c>
      <c r="I1516" s="40">
        <v>0</v>
      </c>
      <c r="J1516" s="26">
        <v>4900</v>
      </c>
    </row>
    <row r="1517" spans="1:10">
      <c r="A1517" s="23" t="s">
        <v>1472</v>
      </c>
      <c r="B1517" s="50" t="s">
        <v>1473</v>
      </c>
      <c r="C1517" s="24" t="s">
        <v>16</v>
      </c>
      <c r="D1517" s="25">
        <v>2200</v>
      </c>
      <c r="E1517" s="25">
        <v>41</v>
      </c>
      <c r="F1517" s="24">
        <v>45</v>
      </c>
      <c r="G1517" s="24">
        <v>48</v>
      </c>
      <c r="H1517" s="26">
        <v>8800</v>
      </c>
      <c r="I1517" s="40">
        <v>6600</v>
      </c>
      <c r="J1517" s="26">
        <v>15400</v>
      </c>
    </row>
    <row r="1518" spans="1:10">
      <c r="A1518" s="23" t="s">
        <v>1474</v>
      </c>
      <c r="B1518" s="50" t="s">
        <v>1475</v>
      </c>
      <c r="C1518" s="24" t="s">
        <v>16</v>
      </c>
      <c r="D1518" s="25">
        <v>2200</v>
      </c>
      <c r="E1518" s="25">
        <v>22.5</v>
      </c>
      <c r="F1518" s="24">
        <v>20</v>
      </c>
      <c r="G1518" s="24">
        <v>0</v>
      </c>
      <c r="H1518" s="26">
        <v>-5500</v>
      </c>
      <c r="I1518" s="40">
        <v>0</v>
      </c>
      <c r="J1518" s="26">
        <v>-5500</v>
      </c>
    </row>
    <row r="1519" spans="1:10">
      <c r="A1519" s="23" t="s">
        <v>1476</v>
      </c>
      <c r="B1519" s="50" t="s">
        <v>1477</v>
      </c>
      <c r="C1519" s="24" t="s">
        <v>16</v>
      </c>
      <c r="D1519" s="25">
        <v>800</v>
      </c>
      <c r="E1519" s="25">
        <v>44</v>
      </c>
      <c r="F1519" s="24">
        <v>37</v>
      </c>
      <c r="G1519" s="24">
        <v>0</v>
      </c>
      <c r="H1519" s="26">
        <v>-5600</v>
      </c>
      <c r="I1519" s="40">
        <v>0</v>
      </c>
      <c r="J1519" s="26">
        <v>-5600</v>
      </c>
    </row>
    <row r="1520" spans="1:10">
      <c r="A1520" s="23" t="s">
        <v>1478</v>
      </c>
      <c r="B1520" s="50" t="s">
        <v>1479</v>
      </c>
      <c r="C1520" s="24" t="s">
        <v>16</v>
      </c>
      <c r="D1520" s="25">
        <v>14000</v>
      </c>
      <c r="E1520" s="25">
        <v>4</v>
      </c>
      <c r="F1520" s="24">
        <v>3.5</v>
      </c>
      <c r="G1520" s="24">
        <v>0</v>
      </c>
      <c r="H1520" s="26">
        <v>-7000</v>
      </c>
      <c r="I1520" s="40">
        <v>0</v>
      </c>
      <c r="J1520" s="26">
        <v>-7000</v>
      </c>
    </row>
    <row r="1521" spans="1:10">
      <c r="A1521" s="23" t="s">
        <v>1478</v>
      </c>
      <c r="B1521" s="50" t="s">
        <v>1480</v>
      </c>
      <c r="C1521" s="24" t="s">
        <v>16</v>
      </c>
      <c r="D1521" s="25">
        <v>6000</v>
      </c>
      <c r="E1521" s="25">
        <v>18.3</v>
      </c>
      <c r="F1521" s="24">
        <v>19</v>
      </c>
      <c r="G1521" s="24">
        <v>20</v>
      </c>
      <c r="H1521" s="26">
        <v>4200</v>
      </c>
      <c r="I1521" s="40">
        <v>6000</v>
      </c>
      <c r="J1521" s="26">
        <v>10200</v>
      </c>
    </row>
    <row r="1522" spans="1:10">
      <c r="A1522" s="23" t="s">
        <v>1481</v>
      </c>
      <c r="B1522" s="50" t="s">
        <v>1482</v>
      </c>
      <c r="C1522" s="24" t="s">
        <v>16</v>
      </c>
      <c r="D1522" s="25">
        <v>2000</v>
      </c>
      <c r="E1522" s="25">
        <v>29.5</v>
      </c>
      <c r="F1522" s="24">
        <v>31.5</v>
      </c>
      <c r="G1522" s="24">
        <v>33.5</v>
      </c>
      <c r="H1522" s="26">
        <v>4000</v>
      </c>
      <c r="I1522" s="40">
        <v>4000</v>
      </c>
      <c r="J1522" s="26">
        <v>8000</v>
      </c>
    </row>
    <row r="1523" spans="1:10">
      <c r="A1523" s="23" t="s">
        <v>1483</v>
      </c>
      <c r="B1523" s="50" t="s">
        <v>1484</v>
      </c>
      <c r="C1523" s="24" t="s">
        <v>16</v>
      </c>
      <c r="D1523" s="25">
        <v>5200</v>
      </c>
      <c r="E1523" s="25">
        <v>6.75</v>
      </c>
      <c r="F1523" s="24">
        <v>7.5</v>
      </c>
      <c r="G1523" s="24">
        <v>0</v>
      </c>
      <c r="H1523" s="26">
        <v>3900</v>
      </c>
      <c r="I1523" s="40">
        <v>0</v>
      </c>
      <c r="J1523" s="26">
        <v>3900</v>
      </c>
    </row>
    <row r="1524" spans="1:10">
      <c r="A1524" s="23" t="s">
        <v>1485</v>
      </c>
      <c r="B1524" s="50" t="s">
        <v>1486</v>
      </c>
      <c r="C1524" s="24" t="s">
        <v>16</v>
      </c>
      <c r="D1524" s="25">
        <v>8000</v>
      </c>
      <c r="E1524" s="25">
        <v>5</v>
      </c>
      <c r="F1524" s="24">
        <v>5</v>
      </c>
      <c r="G1524" s="24">
        <v>0</v>
      </c>
      <c r="H1524" s="26">
        <v>0</v>
      </c>
      <c r="I1524" s="40">
        <v>0</v>
      </c>
      <c r="J1524" s="26">
        <v>0</v>
      </c>
    </row>
    <row r="1525" spans="1:10">
      <c r="A1525" s="23" t="s">
        <v>1487</v>
      </c>
      <c r="B1525" s="50" t="s">
        <v>1488</v>
      </c>
      <c r="C1525" s="24" t="s">
        <v>16</v>
      </c>
      <c r="D1525" s="25">
        <v>4200</v>
      </c>
      <c r="E1525" s="25">
        <v>15.5</v>
      </c>
      <c r="F1525" s="24">
        <v>16.5</v>
      </c>
      <c r="G1525" s="24">
        <v>17.5</v>
      </c>
      <c r="H1525" s="26">
        <v>4200</v>
      </c>
      <c r="I1525" s="40">
        <v>4200</v>
      </c>
      <c r="J1525" s="26">
        <v>8400</v>
      </c>
    </row>
    <row r="1526" spans="1:10">
      <c r="A1526" s="23" t="s">
        <v>1489</v>
      </c>
      <c r="B1526" s="50" t="s">
        <v>1490</v>
      </c>
      <c r="C1526" s="24" t="s">
        <v>16</v>
      </c>
      <c r="D1526" s="25">
        <v>14000</v>
      </c>
      <c r="E1526" s="25">
        <v>4.5</v>
      </c>
      <c r="F1526" s="24">
        <v>4.8</v>
      </c>
      <c r="G1526" s="24">
        <v>5.25</v>
      </c>
      <c r="H1526" s="26">
        <v>4200</v>
      </c>
      <c r="I1526" s="40">
        <v>6300</v>
      </c>
      <c r="J1526" s="26">
        <v>10500</v>
      </c>
    </row>
    <row r="1527" spans="1:10">
      <c r="A1527" s="23" t="s">
        <v>1491</v>
      </c>
      <c r="B1527" s="50" t="s">
        <v>1492</v>
      </c>
      <c r="C1527" s="24" t="s">
        <v>16</v>
      </c>
      <c r="D1527" s="25">
        <v>800</v>
      </c>
      <c r="E1527" s="25">
        <v>39</v>
      </c>
      <c r="F1527" s="24">
        <v>42</v>
      </c>
      <c r="G1527" s="24">
        <v>45</v>
      </c>
      <c r="H1527" s="26">
        <v>2400</v>
      </c>
      <c r="I1527" s="40">
        <v>2400</v>
      </c>
      <c r="J1527" s="26">
        <v>4800</v>
      </c>
    </row>
    <row r="1528" spans="1:10">
      <c r="A1528" s="23" t="s">
        <v>1491</v>
      </c>
      <c r="B1528" s="50" t="s">
        <v>1493</v>
      </c>
      <c r="C1528" s="24" t="s">
        <v>16</v>
      </c>
      <c r="D1528" s="25">
        <v>3000</v>
      </c>
      <c r="E1528" s="25">
        <v>14.5</v>
      </c>
      <c r="F1528" s="24">
        <v>14.5</v>
      </c>
      <c r="G1528" s="24">
        <v>0</v>
      </c>
      <c r="H1528" s="26">
        <v>0</v>
      </c>
      <c r="I1528" s="40">
        <v>0</v>
      </c>
      <c r="J1528" s="26">
        <v>0</v>
      </c>
    </row>
    <row r="1529" spans="1:10">
      <c r="A1529" s="19"/>
      <c r="B1529" s="19"/>
      <c r="C1529" s="19"/>
      <c r="D1529" s="19"/>
      <c r="E1529" s="19"/>
      <c r="F1529" s="19"/>
      <c r="G1529" s="19"/>
      <c r="H1529" s="63">
        <f>SUM(H1504:H1528)</f>
        <v>47825</v>
      </c>
      <c r="I1529" s="63"/>
      <c r="J1529" s="63">
        <f>SUM(J1504:J1528)</f>
        <v>104925</v>
      </c>
    </row>
    <row r="1531" spans="1:10">
      <c r="A1531" s="19"/>
      <c r="B1531" s="19"/>
      <c r="C1531" s="19"/>
      <c r="D1531" s="20">
        <v>43556</v>
      </c>
      <c r="E1531" s="19"/>
      <c r="F1531" s="19"/>
      <c r="G1531" s="19"/>
      <c r="H1531" s="21"/>
      <c r="I1531" s="21"/>
      <c r="J1531" s="21"/>
    </row>
    <row r="1532" spans="1:10">
      <c r="A1532" s="23" t="s">
        <v>1494</v>
      </c>
      <c r="B1532" s="50" t="s">
        <v>1495</v>
      </c>
      <c r="C1532" s="24" t="s">
        <v>16</v>
      </c>
      <c r="D1532" s="25">
        <v>2122</v>
      </c>
      <c r="E1532" s="25">
        <v>17.5</v>
      </c>
      <c r="F1532" s="24">
        <v>18.5</v>
      </c>
      <c r="G1532" s="24">
        <v>0</v>
      </c>
      <c r="H1532" s="26">
        <v>2122</v>
      </c>
      <c r="I1532" s="40">
        <v>0</v>
      </c>
      <c r="J1532" s="26">
        <v>2122</v>
      </c>
    </row>
    <row r="1533" spans="1:10">
      <c r="A1533" s="23" t="s">
        <v>1494</v>
      </c>
      <c r="B1533" s="50" t="s">
        <v>1496</v>
      </c>
      <c r="C1533" s="24" t="s">
        <v>16</v>
      </c>
      <c r="D1533" s="25">
        <v>1200</v>
      </c>
      <c r="E1533" s="25">
        <v>56</v>
      </c>
      <c r="F1533" s="24">
        <v>58.25</v>
      </c>
      <c r="G1533" s="24">
        <v>0</v>
      </c>
      <c r="H1533" s="26">
        <v>2700</v>
      </c>
      <c r="I1533" s="40">
        <v>0</v>
      </c>
      <c r="J1533" s="26">
        <v>2700</v>
      </c>
    </row>
    <row r="1534" spans="1:10">
      <c r="A1534" s="23" t="s">
        <v>1497</v>
      </c>
      <c r="B1534" s="50" t="s">
        <v>1498</v>
      </c>
      <c r="C1534" s="24" t="s">
        <v>16</v>
      </c>
      <c r="D1534" s="25">
        <v>8000</v>
      </c>
      <c r="E1534" s="25">
        <v>14.5</v>
      </c>
      <c r="F1534" s="24">
        <v>14.5</v>
      </c>
      <c r="G1534" s="24">
        <v>0</v>
      </c>
      <c r="H1534" s="26">
        <v>0</v>
      </c>
      <c r="I1534" s="40">
        <v>0</v>
      </c>
      <c r="J1534" s="26">
        <v>0</v>
      </c>
    </row>
    <row r="1535" spans="1:10">
      <c r="A1535" s="23" t="s">
        <v>1497</v>
      </c>
      <c r="B1535" s="50" t="s">
        <v>1499</v>
      </c>
      <c r="C1535" s="24" t="s">
        <v>16</v>
      </c>
      <c r="D1535" s="25">
        <v>48000</v>
      </c>
      <c r="E1535" s="25">
        <v>3.2</v>
      </c>
      <c r="F1535" s="24">
        <v>3.5</v>
      </c>
      <c r="G1535" s="24">
        <v>0</v>
      </c>
      <c r="H1535" s="26">
        <v>14400</v>
      </c>
      <c r="I1535" s="40">
        <v>0</v>
      </c>
      <c r="J1535" s="26">
        <v>14400</v>
      </c>
    </row>
    <row r="1536" spans="1:10">
      <c r="A1536" s="23" t="s">
        <v>1500</v>
      </c>
      <c r="B1536" s="50" t="s">
        <v>1501</v>
      </c>
      <c r="C1536" s="24" t="s">
        <v>16</v>
      </c>
      <c r="D1536" s="25">
        <v>4000</v>
      </c>
      <c r="E1536" s="25">
        <v>24.5</v>
      </c>
      <c r="F1536" s="24">
        <v>21.5</v>
      </c>
      <c r="G1536" s="24">
        <v>0</v>
      </c>
      <c r="H1536" s="26">
        <v>-12000</v>
      </c>
      <c r="I1536" s="40">
        <v>0</v>
      </c>
      <c r="J1536" s="26">
        <v>-12000</v>
      </c>
    </row>
    <row r="1537" spans="1:10">
      <c r="A1537" s="23" t="s">
        <v>1502</v>
      </c>
      <c r="B1537" s="50" t="s">
        <v>1503</v>
      </c>
      <c r="C1537" s="24" t="s">
        <v>16</v>
      </c>
      <c r="D1537" s="25">
        <v>4000</v>
      </c>
      <c r="E1537" s="25">
        <v>14</v>
      </c>
      <c r="F1537" s="24">
        <v>16</v>
      </c>
      <c r="G1537" s="24">
        <v>18</v>
      </c>
      <c r="H1537" s="26">
        <v>8000</v>
      </c>
      <c r="I1537" s="40">
        <v>4800</v>
      </c>
      <c r="J1537" s="26">
        <v>12800</v>
      </c>
    </row>
    <row r="1538" spans="1:10">
      <c r="A1538" s="23" t="s">
        <v>1504</v>
      </c>
      <c r="B1538" s="50" t="s">
        <v>1505</v>
      </c>
      <c r="C1538" s="24" t="s">
        <v>16</v>
      </c>
      <c r="D1538" s="25">
        <v>4400</v>
      </c>
      <c r="E1538" s="25">
        <v>10</v>
      </c>
      <c r="F1538" s="24">
        <v>11</v>
      </c>
      <c r="G1538" s="24">
        <v>12</v>
      </c>
      <c r="H1538" s="26">
        <v>4400</v>
      </c>
      <c r="I1538" s="40">
        <v>4800</v>
      </c>
      <c r="J1538" s="26">
        <v>9200</v>
      </c>
    </row>
    <row r="1539" spans="1:10">
      <c r="A1539" s="23" t="s">
        <v>1506</v>
      </c>
      <c r="B1539" s="50" t="s">
        <v>1507</v>
      </c>
      <c r="C1539" s="24" t="s">
        <v>16</v>
      </c>
      <c r="D1539" s="25">
        <v>18000</v>
      </c>
      <c r="E1539" s="25">
        <v>3.3</v>
      </c>
      <c r="F1539" s="24">
        <v>3.8</v>
      </c>
      <c r="G1539" s="24">
        <v>0</v>
      </c>
      <c r="H1539" s="26">
        <v>9000</v>
      </c>
      <c r="I1539" s="40">
        <v>0</v>
      </c>
      <c r="J1539" s="26">
        <v>9000</v>
      </c>
    </row>
    <row r="1540" spans="1:10">
      <c r="A1540" s="23" t="s">
        <v>1508</v>
      </c>
      <c r="B1540" s="50" t="s">
        <v>1509</v>
      </c>
      <c r="C1540" s="24" t="s">
        <v>16</v>
      </c>
      <c r="D1540" s="25">
        <v>2200</v>
      </c>
      <c r="E1540" s="25">
        <v>15.5</v>
      </c>
      <c r="F1540" s="24">
        <v>17.5</v>
      </c>
      <c r="G1540" s="24">
        <v>0</v>
      </c>
      <c r="H1540" s="26">
        <v>4400</v>
      </c>
      <c r="I1540" s="40">
        <v>0</v>
      </c>
      <c r="J1540" s="26">
        <v>4400</v>
      </c>
    </row>
    <row r="1541" spans="1:10">
      <c r="A1541" s="23" t="s">
        <v>1510</v>
      </c>
      <c r="B1541" s="50" t="s">
        <v>1511</v>
      </c>
      <c r="C1541" s="24" t="s">
        <v>16</v>
      </c>
      <c r="D1541" s="25">
        <v>1200</v>
      </c>
      <c r="E1541" s="25">
        <v>37</v>
      </c>
      <c r="F1541" s="24">
        <v>45</v>
      </c>
      <c r="G1541" s="24">
        <v>55</v>
      </c>
      <c r="H1541" s="26">
        <v>9600</v>
      </c>
      <c r="I1541" s="40">
        <v>4800</v>
      </c>
      <c r="J1541" s="26">
        <v>14400</v>
      </c>
    </row>
    <row r="1542" spans="1:10">
      <c r="A1542" s="23" t="s">
        <v>1510</v>
      </c>
      <c r="B1542" s="50" t="s">
        <v>1512</v>
      </c>
      <c r="C1542" s="24" t="s">
        <v>16</v>
      </c>
      <c r="D1542" s="25">
        <v>2400</v>
      </c>
      <c r="E1542" s="25">
        <v>27</v>
      </c>
      <c r="F1542" s="24">
        <v>31</v>
      </c>
      <c r="G1542" s="24">
        <v>0</v>
      </c>
      <c r="H1542" s="26">
        <v>9600</v>
      </c>
      <c r="I1542" s="40">
        <v>0</v>
      </c>
      <c r="J1542" s="26">
        <v>9600</v>
      </c>
    </row>
    <row r="1543" spans="1:10">
      <c r="A1543" s="23" t="s">
        <v>1513</v>
      </c>
      <c r="B1543" s="50" t="s">
        <v>1514</v>
      </c>
      <c r="C1543" s="24" t="s">
        <v>16</v>
      </c>
      <c r="D1543" s="25">
        <v>2400</v>
      </c>
      <c r="E1543" s="25">
        <v>38.5</v>
      </c>
      <c r="F1543" s="24">
        <v>41.5</v>
      </c>
      <c r="G1543" s="24">
        <v>45</v>
      </c>
      <c r="H1543" s="26">
        <v>7200</v>
      </c>
      <c r="I1543" s="40">
        <v>4800</v>
      </c>
      <c r="J1543" s="26">
        <v>12000</v>
      </c>
    </row>
    <row r="1544" spans="1:10">
      <c r="A1544" s="23" t="s">
        <v>1515</v>
      </c>
      <c r="B1544" s="50" t="s">
        <v>1516</v>
      </c>
      <c r="C1544" s="24" t="s">
        <v>16</v>
      </c>
      <c r="D1544" s="25">
        <v>18000</v>
      </c>
      <c r="E1544" s="25">
        <v>1.85</v>
      </c>
      <c r="F1544" s="24">
        <v>0</v>
      </c>
      <c r="G1544" s="24">
        <v>0</v>
      </c>
      <c r="H1544" s="26">
        <v>7200</v>
      </c>
      <c r="I1544" s="40">
        <v>0</v>
      </c>
      <c r="J1544" s="26">
        <v>12000</v>
      </c>
    </row>
    <row r="1545" spans="1:10">
      <c r="A1545" s="23" t="s">
        <v>1515</v>
      </c>
      <c r="B1545" s="50" t="s">
        <v>1517</v>
      </c>
      <c r="C1545" s="24" t="s">
        <v>16</v>
      </c>
      <c r="D1545" s="25">
        <v>12000</v>
      </c>
      <c r="E1545" s="25">
        <v>4.2</v>
      </c>
      <c r="F1545" s="24">
        <v>4.2</v>
      </c>
      <c r="G1545" s="24">
        <v>0</v>
      </c>
      <c r="H1545" s="26">
        <v>0</v>
      </c>
      <c r="I1545" s="40">
        <v>0</v>
      </c>
      <c r="J1545" s="26">
        <v>0</v>
      </c>
    </row>
    <row r="1546" spans="1:10">
      <c r="A1546" s="23" t="s">
        <v>1518</v>
      </c>
      <c r="B1546" s="50" t="s">
        <v>1519</v>
      </c>
      <c r="C1546" s="24" t="s">
        <v>16</v>
      </c>
      <c r="D1546" s="25">
        <v>8000</v>
      </c>
      <c r="E1546" s="25">
        <v>2.5</v>
      </c>
      <c r="F1546" s="24">
        <v>2.85</v>
      </c>
      <c r="G1546" s="24">
        <v>0</v>
      </c>
      <c r="H1546" s="26">
        <v>2800</v>
      </c>
      <c r="I1546" s="40">
        <v>0</v>
      </c>
      <c r="J1546" s="26">
        <v>2800</v>
      </c>
    </row>
    <row r="1547" spans="1:10">
      <c r="A1547" s="23" t="s">
        <v>1520</v>
      </c>
      <c r="B1547" s="50" t="s">
        <v>1521</v>
      </c>
      <c r="C1547" s="24" t="s">
        <v>16</v>
      </c>
      <c r="D1547" s="25">
        <v>1600</v>
      </c>
      <c r="E1547" s="25">
        <v>32</v>
      </c>
      <c r="F1547" s="24">
        <v>35</v>
      </c>
      <c r="G1547" s="24">
        <v>38</v>
      </c>
      <c r="H1547" s="26">
        <v>4800</v>
      </c>
      <c r="I1547" s="40">
        <v>4800</v>
      </c>
      <c r="J1547" s="26">
        <v>9600</v>
      </c>
    </row>
    <row r="1548" spans="1:10">
      <c r="A1548" s="23" t="s">
        <v>1520</v>
      </c>
      <c r="B1548" s="50" t="s">
        <v>1522</v>
      </c>
      <c r="C1548" s="24" t="s">
        <v>16</v>
      </c>
      <c r="D1548" s="25">
        <v>26400</v>
      </c>
      <c r="E1548" s="25">
        <v>1.2</v>
      </c>
      <c r="F1548" s="24">
        <v>1.4</v>
      </c>
      <c r="G1548" s="24">
        <v>0</v>
      </c>
      <c r="H1548" s="26">
        <v>5280</v>
      </c>
      <c r="I1548" s="40">
        <v>0</v>
      </c>
      <c r="J1548" s="26">
        <v>5280</v>
      </c>
    </row>
    <row r="1549" spans="1:10">
      <c r="A1549" s="23" t="s">
        <v>1523</v>
      </c>
      <c r="B1549" s="50" t="s">
        <v>1524</v>
      </c>
      <c r="C1549" s="24" t="s">
        <v>16</v>
      </c>
      <c r="D1549" s="25">
        <v>3500</v>
      </c>
      <c r="E1549" s="25">
        <v>12</v>
      </c>
      <c r="F1549" s="24">
        <v>13</v>
      </c>
      <c r="G1549" s="24">
        <v>0</v>
      </c>
      <c r="H1549" s="26">
        <v>3500</v>
      </c>
      <c r="I1549" s="40">
        <v>0</v>
      </c>
      <c r="J1549" s="26">
        <v>3500</v>
      </c>
    </row>
    <row r="1550" spans="1:10">
      <c r="A1550" s="23" t="s">
        <v>1523</v>
      </c>
      <c r="B1550" s="50" t="s">
        <v>1525</v>
      </c>
      <c r="C1550" s="24" t="s">
        <v>16</v>
      </c>
      <c r="D1550" s="25">
        <v>5000</v>
      </c>
      <c r="E1550" s="25">
        <v>8.5</v>
      </c>
      <c r="F1550" s="24">
        <v>8.5</v>
      </c>
      <c r="G1550" s="24">
        <v>0</v>
      </c>
      <c r="H1550" s="26">
        <v>0</v>
      </c>
      <c r="I1550" s="40">
        <v>0</v>
      </c>
      <c r="J1550" s="26">
        <v>0</v>
      </c>
    </row>
    <row r="1551" spans="1:10">
      <c r="A1551" s="23" t="s">
        <v>1526</v>
      </c>
      <c r="B1551" s="50" t="s">
        <v>1527</v>
      </c>
      <c r="C1551" s="24" t="s">
        <v>16</v>
      </c>
      <c r="D1551" s="25">
        <v>1500</v>
      </c>
      <c r="E1551" s="25">
        <v>40</v>
      </c>
      <c r="F1551" s="24">
        <v>35</v>
      </c>
      <c r="G1551" s="24">
        <v>0</v>
      </c>
      <c r="H1551" s="26">
        <v>-7500</v>
      </c>
      <c r="I1551" s="40">
        <v>0</v>
      </c>
      <c r="J1551" s="26">
        <v>-7500</v>
      </c>
    </row>
    <row r="1552" spans="1:10">
      <c r="A1552" s="23" t="s">
        <v>1528</v>
      </c>
      <c r="B1552" s="50" t="s">
        <v>1529</v>
      </c>
      <c r="C1552" s="24" t="s">
        <v>16</v>
      </c>
      <c r="D1552" s="25">
        <v>2400</v>
      </c>
      <c r="E1552" s="25">
        <v>25</v>
      </c>
      <c r="F1552" s="24">
        <v>27</v>
      </c>
      <c r="G1552" s="24">
        <v>0</v>
      </c>
      <c r="H1552" s="26">
        <v>4800</v>
      </c>
      <c r="I1552" s="40">
        <v>0</v>
      </c>
      <c r="J1552" s="26">
        <v>4800</v>
      </c>
    </row>
    <row r="1553" spans="1:10">
      <c r="A1553" s="23" t="s">
        <v>1528</v>
      </c>
      <c r="B1553" s="50" t="s">
        <v>1377</v>
      </c>
      <c r="C1553" s="24" t="s">
        <v>16</v>
      </c>
      <c r="D1553" s="25">
        <v>500</v>
      </c>
      <c r="E1553" s="25">
        <v>93</v>
      </c>
      <c r="F1553" s="24">
        <v>101</v>
      </c>
      <c r="G1553" s="24">
        <v>109</v>
      </c>
      <c r="H1553" s="26">
        <v>4000</v>
      </c>
      <c r="I1553" s="40">
        <v>4000</v>
      </c>
      <c r="J1553" s="26">
        <v>8000</v>
      </c>
    </row>
    <row r="1554" spans="1:10">
      <c r="A1554" s="23" t="s">
        <v>1530</v>
      </c>
      <c r="B1554" s="50" t="s">
        <v>1531</v>
      </c>
      <c r="C1554" s="24" t="s">
        <v>16</v>
      </c>
      <c r="D1554" s="25">
        <v>1000</v>
      </c>
      <c r="E1554" s="25">
        <v>66</v>
      </c>
      <c r="F1554" s="24">
        <v>70</v>
      </c>
      <c r="G1554" s="24">
        <v>75</v>
      </c>
      <c r="H1554" s="26">
        <v>4000</v>
      </c>
      <c r="I1554" s="40">
        <v>5000</v>
      </c>
      <c r="J1554" s="26">
        <v>9000</v>
      </c>
    </row>
    <row r="1555" spans="1:10">
      <c r="A1555" s="23" t="s">
        <v>1532</v>
      </c>
      <c r="B1555" s="50" t="s">
        <v>1533</v>
      </c>
      <c r="C1555" s="24" t="s">
        <v>16</v>
      </c>
      <c r="D1555" s="25">
        <v>2000</v>
      </c>
      <c r="E1555" s="25">
        <v>57</v>
      </c>
      <c r="F1555" s="24">
        <v>60.5</v>
      </c>
      <c r="G1555" s="24">
        <v>0</v>
      </c>
      <c r="H1555" s="26">
        <v>7000</v>
      </c>
      <c r="I1555" s="40">
        <v>0</v>
      </c>
      <c r="J1555" s="26">
        <v>7000</v>
      </c>
    </row>
    <row r="1556" spans="1:10">
      <c r="A1556" s="23" t="s">
        <v>1534</v>
      </c>
      <c r="B1556" s="50" t="s">
        <v>1535</v>
      </c>
      <c r="C1556" s="24" t="s">
        <v>16</v>
      </c>
      <c r="D1556" s="25">
        <v>2000</v>
      </c>
      <c r="E1556" s="25">
        <v>22</v>
      </c>
      <c r="F1556" s="24">
        <v>24</v>
      </c>
      <c r="G1556" s="24">
        <v>0</v>
      </c>
      <c r="H1556" s="26">
        <v>4000</v>
      </c>
      <c r="I1556" s="40">
        <v>0</v>
      </c>
      <c r="J1556" s="26">
        <v>4000</v>
      </c>
    </row>
    <row r="1557" spans="1:10">
      <c r="A1557" s="23" t="s">
        <v>1536</v>
      </c>
      <c r="B1557" s="50" t="s">
        <v>1537</v>
      </c>
      <c r="C1557" s="24" t="s">
        <v>16</v>
      </c>
      <c r="D1557" s="25">
        <v>1000</v>
      </c>
      <c r="E1557" s="25">
        <v>45</v>
      </c>
      <c r="F1557" s="24">
        <v>50</v>
      </c>
      <c r="G1557" s="24">
        <v>55</v>
      </c>
      <c r="H1557" s="26">
        <v>5000</v>
      </c>
      <c r="I1557" s="40">
        <v>4000</v>
      </c>
      <c r="J1557" s="26">
        <v>9000</v>
      </c>
    </row>
    <row r="1559" spans="1:10">
      <c r="A1559" s="19"/>
      <c r="B1559" s="19"/>
      <c r="C1559" s="19"/>
      <c r="D1559" s="19"/>
      <c r="E1559" s="19"/>
      <c r="F1559" s="19"/>
      <c r="G1559" s="19"/>
      <c r="H1559" s="63">
        <f>SUM(H1532:H1557)</f>
        <v>104302</v>
      </c>
      <c r="I1559" s="63"/>
      <c r="J1559" s="63">
        <f>SUM(J1532:J1557)</f>
        <v>146102</v>
      </c>
    </row>
    <row r="1561" spans="1:10">
      <c r="A1561" s="19"/>
      <c r="B1561" s="19"/>
      <c r="C1561" s="19"/>
      <c r="D1561" s="19"/>
      <c r="E1561" s="20">
        <v>43525</v>
      </c>
      <c r="F1561" s="19"/>
      <c r="G1561" s="19"/>
      <c r="H1561" s="21"/>
      <c r="I1561" s="21"/>
      <c r="J1561" s="21"/>
    </row>
    <row r="1562" spans="1:10">
      <c r="A1562" s="23" t="s">
        <v>1538</v>
      </c>
      <c r="B1562" s="50" t="s">
        <v>1539</v>
      </c>
      <c r="C1562" s="24" t="s">
        <v>16</v>
      </c>
      <c r="D1562" s="25">
        <v>9000</v>
      </c>
      <c r="E1562" s="25">
        <v>3.5</v>
      </c>
      <c r="F1562" s="24">
        <v>4</v>
      </c>
      <c r="G1562" s="24">
        <v>4.5</v>
      </c>
      <c r="H1562" s="26">
        <v>4500</v>
      </c>
      <c r="I1562" s="40">
        <v>4000</v>
      </c>
      <c r="J1562" s="26">
        <v>8500</v>
      </c>
    </row>
    <row r="1563" spans="1:10">
      <c r="A1563" s="23" t="s">
        <v>1540</v>
      </c>
      <c r="B1563" s="50" t="s">
        <v>1541</v>
      </c>
      <c r="C1563" s="24" t="s">
        <v>16</v>
      </c>
      <c r="D1563" s="25">
        <v>14000</v>
      </c>
      <c r="E1563" s="25">
        <v>4.8</v>
      </c>
      <c r="F1563" s="24">
        <v>5.3</v>
      </c>
      <c r="G1563" s="24">
        <v>0</v>
      </c>
      <c r="H1563" s="26">
        <v>7000</v>
      </c>
      <c r="I1563" s="40">
        <v>0</v>
      </c>
      <c r="J1563" s="26">
        <v>7000</v>
      </c>
    </row>
    <row r="1564" spans="1:10">
      <c r="A1564" s="23" t="s">
        <v>1540</v>
      </c>
      <c r="B1564" s="50" t="s">
        <v>1542</v>
      </c>
      <c r="C1564" s="24" t="s">
        <v>16</v>
      </c>
      <c r="D1564" s="25">
        <v>8000</v>
      </c>
      <c r="E1564" s="25">
        <v>1.9</v>
      </c>
      <c r="F1564" s="24">
        <v>1.9</v>
      </c>
      <c r="G1564" s="24">
        <v>0</v>
      </c>
      <c r="H1564" s="26">
        <v>0</v>
      </c>
      <c r="I1564" s="40">
        <v>0</v>
      </c>
      <c r="J1564" s="26">
        <v>0</v>
      </c>
    </row>
    <row r="1565" spans="1:10">
      <c r="A1565" s="23" t="s">
        <v>1543</v>
      </c>
      <c r="B1565" s="50" t="s">
        <v>1544</v>
      </c>
      <c r="C1565" s="24" t="s">
        <v>16</v>
      </c>
      <c r="D1565" s="25">
        <v>24000</v>
      </c>
      <c r="E1565" s="25">
        <v>1.25</v>
      </c>
      <c r="F1565" s="24">
        <v>1.5</v>
      </c>
      <c r="G1565" s="24">
        <v>1.75</v>
      </c>
      <c r="H1565" s="26">
        <v>6000</v>
      </c>
      <c r="I1565" s="40">
        <v>4000</v>
      </c>
      <c r="J1565" s="26">
        <v>10000</v>
      </c>
    </row>
    <row r="1566" spans="1:10">
      <c r="A1566" s="23" t="s">
        <v>1545</v>
      </c>
      <c r="B1566" s="50" t="s">
        <v>1546</v>
      </c>
      <c r="C1566" s="24" t="s">
        <v>16</v>
      </c>
      <c r="D1566" s="25">
        <v>1500</v>
      </c>
      <c r="E1566" s="25">
        <v>16</v>
      </c>
      <c r="F1566" s="24">
        <v>19</v>
      </c>
      <c r="G1566" s="24">
        <v>22</v>
      </c>
      <c r="H1566" s="26">
        <v>4500</v>
      </c>
      <c r="I1566" s="40">
        <v>4000</v>
      </c>
      <c r="J1566" s="26">
        <v>8500</v>
      </c>
    </row>
    <row r="1567" spans="1:10">
      <c r="A1567" s="23" t="s">
        <v>1545</v>
      </c>
      <c r="B1567" s="50" t="s">
        <v>1547</v>
      </c>
      <c r="C1567" s="24" t="s">
        <v>16</v>
      </c>
      <c r="D1567" s="25">
        <v>12000</v>
      </c>
      <c r="E1567" s="25">
        <v>3.5</v>
      </c>
      <c r="F1567" s="24">
        <v>3.5</v>
      </c>
      <c r="G1567" s="24">
        <v>0</v>
      </c>
      <c r="H1567" s="26">
        <v>0</v>
      </c>
      <c r="I1567" s="40">
        <v>0</v>
      </c>
      <c r="J1567" s="26">
        <v>0</v>
      </c>
    </row>
    <row r="1568" spans="1:10">
      <c r="A1568" s="23" t="s">
        <v>1545</v>
      </c>
      <c r="B1568" s="50" t="s">
        <v>1548</v>
      </c>
      <c r="C1568" s="24" t="s">
        <v>16</v>
      </c>
      <c r="D1568" s="25">
        <v>4000</v>
      </c>
      <c r="E1568" s="25">
        <v>9</v>
      </c>
      <c r="F1568" s="24">
        <v>7.9</v>
      </c>
      <c r="G1568" s="24">
        <v>0</v>
      </c>
      <c r="H1568" s="26">
        <v>-4400</v>
      </c>
      <c r="I1568" s="40">
        <v>0</v>
      </c>
      <c r="J1568" s="26">
        <v>-4400</v>
      </c>
    </row>
    <row r="1569" spans="1:10">
      <c r="A1569" s="23" t="s">
        <v>1549</v>
      </c>
      <c r="B1569" s="50" t="s">
        <v>1550</v>
      </c>
      <c r="C1569" s="24" t="s">
        <v>16</v>
      </c>
      <c r="D1569" s="25">
        <v>12000</v>
      </c>
      <c r="E1569" s="25">
        <v>3.25</v>
      </c>
      <c r="F1569" s="24">
        <v>3.55</v>
      </c>
      <c r="G1569" s="24">
        <v>0</v>
      </c>
      <c r="H1569" s="26">
        <v>3600</v>
      </c>
      <c r="I1569" s="40">
        <v>0</v>
      </c>
      <c r="J1569" s="26">
        <v>3600</v>
      </c>
    </row>
    <row r="1570" spans="1:10">
      <c r="A1570" s="23" t="s">
        <v>1551</v>
      </c>
      <c r="B1570" s="50" t="s">
        <v>1552</v>
      </c>
      <c r="C1570" s="24" t="s">
        <v>16</v>
      </c>
      <c r="D1570" s="25">
        <v>18000</v>
      </c>
      <c r="E1570" s="25">
        <v>2.3</v>
      </c>
      <c r="F1570" s="24">
        <v>2</v>
      </c>
      <c r="G1570" s="24">
        <v>0</v>
      </c>
      <c r="H1570" s="26">
        <v>-5400</v>
      </c>
      <c r="I1570" s="40">
        <v>0</v>
      </c>
      <c r="J1570" s="26">
        <v>-5400</v>
      </c>
    </row>
    <row r="1571" spans="1:10">
      <c r="A1571" s="23" t="s">
        <v>1553</v>
      </c>
      <c r="B1571" s="50" t="s">
        <v>1554</v>
      </c>
      <c r="C1571" s="24" t="s">
        <v>16</v>
      </c>
      <c r="D1571" s="25">
        <v>1600</v>
      </c>
      <c r="E1571" s="25">
        <v>30</v>
      </c>
      <c r="F1571" s="24">
        <v>32.5</v>
      </c>
      <c r="G1571" s="24">
        <v>0</v>
      </c>
      <c r="H1571" s="26">
        <v>4000</v>
      </c>
      <c r="I1571" s="40">
        <v>0</v>
      </c>
      <c r="J1571" s="26">
        <v>4000</v>
      </c>
    </row>
    <row r="1572" spans="1:10">
      <c r="A1572" s="23" t="s">
        <v>1555</v>
      </c>
      <c r="B1572" s="50" t="s">
        <v>1556</v>
      </c>
      <c r="C1572" s="24" t="s">
        <v>16</v>
      </c>
      <c r="D1572" s="25">
        <v>16000</v>
      </c>
      <c r="E1572" s="25">
        <v>5</v>
      </c>
      <c r="F1572" s="24">
        <v>5.3</v>
      </c>
      <c r="G1572" s="24">
        <v>5.6</v>
      </c>
      <c r="H1572" s="26">
        <v>4800</v>
      </c>
      <c r="I1572" s="40">
        <v>4000</v>
      </c>
      <c r="J1572" s="26">
        <v>8800</v>
      </c>
    </row>
    <row r="1573" spans="1:10">
      <c r="A1573" s="23" t="s">
        <v>1555</v>
      </c>
      <c r="B1573" s="50" t="s">
        <v>1557</v>
      </c>
      <c r="C1573" s="24" t="s">
        <v>16</v>
      </c>
      <c r="D1573" s="25">
        <v>4000</v>
      </c>
      <c r="E1573" s="25">
        <v>9.5</v>
      </c>
      <c r="F1573" s="24">
        <v>9.5</v>
      </c>
      <c r="G1573" s="24">
        <v>0</v>
      </c>
      <c r="H1573" s="26">
        <v>0</v>
      </c>
      <c r="I1573" s="40">
        <v>0</v>
      </c>
      <c r="J1573" s="26">
        <v>0</v>
      </c>
    </row>
    <row r="1574" spans="1:10">
      <c r="A1574" s="23" t="s">
        <v>1558</v>
      </c>
      <c r="B1574" s="50" t="s">
        <v>1559</v>
      </c>
      <c r="C1574" s="24" t="s">
        <v>16</v>
      </c>
      <c r="D1574" s="25">
        <v>800</v>
      </c>
      <c r="E1574" s="25">
        <v>25</v>
      </c>
      <c r="F1574" s="24">
        <v>30</v>
      </c>
      <c r="G1574" s="24">
        <v>35</v>
      </c>
      <c r="H1574" s="26">
        <v>4000</v>
      </c>
      <c r="I1574" s="40">
        <v>4000</v>
      </c>
      <c r="J1574" s="26">
        <v>12000</v>
      </c>
    </row>
    <row r="1575" spans="1:10">
      <c r="A1575" s="23" t="s">
        <v>1560</v>
      </c>
      <c r="B1575" s="50" t="s">
        <v>1561</v>
      </c>
      <c r="C1575" s="24" t="s">
        <v>16</v>
      </c>
      <c r="D1575" s="25">
        <v>14000</v>
      </c>
      <c r="E1575" s="25">
        <v>2.6</v>
      </c>
      <c r="F1575" s="24">
        <v>3.1</v>
      </c>
      <c r="G1575" s="24"/>
      <c r="H1575" s="26">
        <v>7000</v>
      </c>
      <c r="I1575" s="40">
        <v>0</v>
      </c>
      <c r="J1575" s="26">
        <v>7000</v>
      </c>
    </row>
    <row r="1576" spans="1:10">
      <c r="A1576" s="23" t="s">
        <v>1560</v>
      </c>
      <c r="B1576" s="50" t="s">
        <v>1544</v>
      </c>
      <c r="C1576" s="24" t="s">
        <v>16</v>
      </c>
      <c r="D1576" s="25">
        <v>24000</v>
      </c>
      <c r="E1576" s="25">
        <v>1.5</v>
      </c>
      <c r="F1576" s="24">
        <v>1.7</v>
      </c>
      <c r="G1576" s="24">
        <v>1.9</v>
      </c>
      <c r="H1576" s="26">
        <v>4800</v>
      </c>
      <c r="I1576" s="40">
        <v>4000</v>
      </c>
      <c r="J1576" s="26">
        <v>8800</v>
      </c>
    </row>
    <row r="1577" spans="1:10">
      <c r="A1577" s="23" t="s">
        <v>1562</v>
      </c>
      <c r="B1577" s="50" t="s">
        <v>1563</v>
      </c>
      <c r="C1577" s="24" t="s">
        <v>16</v>
      </c>
      <c r="D1577" s="25">
        <v>7000</v>
      </c>
      <c r="E1577" s="25">
        <v>5</v>
      </c>
      <c r="F1577" s="24">
        <v>5.95</v>
      </c>
      <c r="G1577" s="24">
        <v>0</v>
      </c>
      <c r="H1577" s="26">
        <v>6650</v>
      </c>
      <c r="I1577" s="40">
        <v>0</v>
      </c>
      <c r="J1577" s="26">
        <v>6650</v>
      </c>
    </row>
    <row r="1578" spans="1:10">
      <c r="A1578" s="23" t="s">
        <v>1564</v>
      </c>
      <c r="B1578" s="50" t="s">
        <v>1565</v>
      </c>
      <c r="C1578" s="24" t="s">
        <v>16</v>
      </c>
      <c r="D1578" s="25">
        <v>2400</v>
      </c>
      <c r="E1578" s="25">
        <v>19.5</v>
      </c>
      <c r="F1578" s="24">
        <v>21.5</v>
      </c>
      <c r="G1578" s="24">
        <v>0</v>
      </c>
      <c r="H1578" s="26">
        <v>4800</v>
      </c>
      <c r="I1578" s="40">
        <v>0</v>
      </c>
      <c r="J1578" s="26">
        <v>4800</v>
      </c>
    </row>
    <row r="1579" spans="1:10">
      <c r="A1579" s="23" t="s">
        <v>1566</v>
      </c>
      <c r="B1579" s="50" t="s">
        <v>1567</v>
      </c>
      <c r="C1579" s="24" t="s">
        <v>16</v>
      </c>
      <c r="D1579" s="25">
        <v>3000</v>
      </c>
      <c r="E1579" s="25">
        <v>13</v>
      </c>
      <c r="F1579" s="24">
        <v>14.5</v>
      </c>
      <c r="G1579" s="24">
        <v>0</v>
      </c>
      <c r="H1579" s="26">
        <v>4500</v>
      </c>
      <c r="I1579" s="40">
        <v>0</v>
      </c>
      <c r="J1579" s="26">
        <v>4500</v>
      </c>
    </row>
    <row r="1580" spans="1:10">
      <c r="A1580" s="23" t="s">
        <v>1568</v>
      </c>
      <c r="B1580" s="50" t="s">
        <v>1423</v>
      </c>
      <c r="C1580" s="24" t="s">
        <v>16</v>
      </c>
      <c r="D1580" s="25">
        <v>9000</v>
      </c>
      <c r="E1580" s="25">
        <v>5</v>
      </c>
      <c r="F1580" s="24">
        <v>5.5</v>
      </c>
      <c r="G1580" s="24">
        <v>6</v>
      </c>
      <c r="H1580" s="26">
        <v>4500</v>
      </c>
      <c r="I1580" s="40">
        <v>4000</v>
      </c>
      <c r="J1580" s="26">
        <v>8500</v>
      </c>
    </row>
    <row r="1581" spans="1:10">
      <c r="A1581" s="23" t="s">
        <v>1569</v>
      </c>
      <c r="B1581" s="50" t="s">
        <v>1570</v>
      </c>
      <c r="C1581" s="24" t="s">
        <v>16</v>
      </c>
      <c r="D1581" s="25">
        <v>800</v>
      </c>
      <c r="E1581" s="25">
        <v>52</v>
      </c>
      <c r="F1581" s="24">
        <v>56.5</v>
      </c>
      <c r="G1581" s="24">
        <v>0</v>
      </c>
      <c r="H1581" s="26">
        <v>3600</v>
      </c>
      <c r="I1581" s="40">
        <v>0</v>
      </c>
      <c r="J1581" s="26">
        <v>3600</v>
      </c>
    </row>
    <row r="1582" spans="1:10">
      <c r="A1582" s="23" t="s">
        <v>1569</v>
      </c>
      <c r="B1582" s="50" t="s">
        <v>1571</v>
      </c>
      <c r="C1582" s="24" t="s">
        <v>16</v>
      </c>
      <c r="D1582" s="25">
        <v>9000</v>
      </c>
      <c r="E1582" s="25">
        <v>7</v>
      </c>
      <c r="F1582" s="24">
        <v>7.4</v>
      </c>
      <c r="G1582" s="24">
        <v>0</v>
      </c>
      <c r="H1582" s="26">
        <v>3600</v>
      </c>
      <c r="I1582" s="40">
        <v>0</v>
      </c>
      <c r="J1582" s="26">
        <v>3600</v>
      </c>
    </row>
    <row r="1583" spans="1:10">
      <c r="A1583" s="23" t="s">
        <v>1572</v>
      </c>
      <c r="B1583" s="50" t="s">
        <v>1573</v>
      </c>
      <c r="C1583" s="24" t="s">
        <v>16</v>
      </c>
      <c r="D1583" s="25">
        <v>4000</v>
      </c>
      <c r="E1583" s="25">
        <v>14.5</v>
      </c>
      <c r="F1583" s="24">
        <v>15.5</v>
      </c>
      <c r="G1583" s="24">
        <v>0</v>
      </c>
      <c r="H1583" s="26">
        <v>4000</v>
      </c>
      <c r="I1583" s="40">
        <v>0</v>
      </c>
      <c r="J1583" s="26">
        <v>4000</v>
      </c>
    </row>
    <row r="1584" spans="1:10">
      <c r="A1584" s="23" t="s">
        <v>1574</v>
      </c>
      <c r="B1584" s="50" t="s">
        <v>1575</v>
      </c>
      <c r="C1584" s="24" t="s">
        <v>16</v>
      </c>
      <c r="D1584" s="25">
        <v>500</v>
      </c>
      <c r="E1584" s="25">
        <v>103</v>
      </c>
      <c r="F1584" s="24">
        <v>113</v>
      </c>
      <c r="G1584" s="24">
        <v>123</v>
      </c>
      <c r="H1584" s="26">
        <v>5000</v>
      </c>
      <c r="I1584" s="40">
        <v>4000</v>
      </c>
      <c r="J1584" s="26">
        <v>9000</v>
      </c>
    </row>
    <row r="1585" spans="1:10">
      <c r="A1585" s="23" t="s">
        <v>1576</v>
      </c>
      <c r="B1585" s="50" t="s">
        <v>1577</v>
      </c>
      <c r="C1585" s="24" t="s">
        <v>16</v>
      </c>
      <c r="D1585" s="25">
        <v>18000</v>
      </c>
      <c r="E1585" s="25">
        <v>3.75</v>
      </c>
      <c r="F1585" s="24">
        <v>4.1</v>
      </c>
      <c r="G1585" s="24">
        <v>4.5</v>
      </c>
      <c r="H1585" s="26">
        <v>6299.99999999999</v>
      </c>
      <c r="I1585" s="40">
        <v>4000</v>
      </c>
      <c r="J1585" s="26">
        <v>10300</v>
      </c>
    </row>
    <row r="1586" spans="1:10">
      <c r="A1586" s="23" t="s">
        <v>1576</v>
      </c>
      <c r="B1586" s="50" t="s">
        <v>1578</v>
      </c>
      <c r="C1586" s="24" t="s">
        <v>16</v>
      </c>
      <c r="D1586" s="25">
        <v>3000</v>
      </c>
      <c r="E1586" s="25">
        <v>16.5</v>
      </c>
      <c r="F1586" s="24">
        <v>18</v>
      </c>
      <c r="G1586" s="24">
        <v>20</v>
      </c>
      <c r="H1586" s="26">
        <v>4500</v>
      </c>
      <c r="I1586" s="40">
        <v>4000</v>
      </c>
      <c r="J1586" s="26">
        <v>14500</v>
      </c>
    </row>
    <row r="1587" spans="1:10">
      <c r="A1587" s="23" t="s">
        <v>1579</v>
      </c>
      <c r="B1587" s="50" t="s">
        <v>1580</v>
      </c>
      <c r="C1587" s="24" t="s">
        <v>16</v>
      </c>
      <c r="D1587" s="25">
        <v>2000</v>
      </c>
      <c r="E1587" s="25">
        <v>24</v>
      </c>
      <c r="F1587" s="24">
        <v>24</v>
      </c>
      <c r="G1587" s="24">
        <v>0</v>
      </c>
      <c r="H1587" s="26">
        <v>0</v>
      </c>
      <c r="I1587" s="40">
        <v>0</v>
      </c>
      <c r="J1587" s="26">
        <v>0</v>
      </c>
    </row>
    <row r="1588" spans="1:10">
      <c r="A1588" s="19"/>
      <c r="B1588" s="19"/>
      <c r="C1588" s="19"/>
      <c r="D1588" s="19"/>
      <c r="E1588" s="19"/>
      <c r="F1588" s="19"/>
      <c r="G1588" s="19"/>
      <c r="H1588" s="63">
        <f>SUM(H1562:H1587)</f>
        <v>87850</v>
      </c>
      <c r="I1588" s="63"/>
      <c r="J1588" s="63">
        <f>SUM(J1562:J1587)</f>
        <v>137850</v>
      </c>
    </row>
    <row r="1589" spans="1:10">
      <c r="A1589" s="23"/>
      <c r="B1589" s="50"/>
      <c r="C1589" s="24"/>
      <c r="D1589" s="25"/>
      <c r="E1589" s="25"/>
      <c r="F1589" s="24"/>
      <c r="G1589" s="24"/>
      <c r="H1589" s="26"/>
      <c r="I1589" s="40"/>
      <c r="J1589" s="26"/>
    </row>
    <row r="1590" spans="1:10">
      <c r="A1590" s="19"/>
      <c r="B1590" s="19"/>
      <c r="C1590" s="19"/>
      <c r="D1590" s="19"/>
      <c r="E1590" s="20">
        <v>43497</v>
      </c>
      <c r="F1590" s="19"/>
      <c r="G1590" s="19"/>
      <c r="H1590" s="21"/>
      <c r="I1590" s="21"/>
      <c r="J1590" s="21"/>
    </row>
    <row r="1591" spans="1:10">
      <c r="A1591" s="23" t="s">
        <v>1581</v>
      </c>
      <c r="B1591" s="50" t="s">
        <v>1501</v>
      </c>
      <c r="C1591" s="24" t="s">
        <v>16</v>
      </c>
      <c r="D1591" s="25">
        <v>2000</v>
      </c>
      <c r="E1591" s="25">
        <v>29</v>
      </c>
      <c r="F1591" s="24">
        <v>31</v>
      </c>
      <c r="G1591" s="24">
        <v>0</v>
      </c>
      <c r="H1591" s="26">
        <v>4000</v>
      </c>
      <c r="I1591" s="40">
        <v>0</v>
      </c>
      <c r="J1591" s="26">
        <v>4000</v>
      </c>
    </row>
    <row r="1592" spans="1:10">
      <c r="A1592" s="23" t="s">
        <v>1581</v>
      </c>
      <c r="B1592" s="50" t="s">
        <v>1582</v>
      </c>
      <c r="C1592" s="24" t="s">
        <v>16</v>
      </c>
      <c r="D1592" s="25">
        <v>1000</v>
      </c>
      <c r="E1592" s="25">
        <v>56</v>
      </c>
      <c r="F1592" s="24">
        <v>50</v>
      </c>
      <c r="G1592" s="24">
        <v>0</v>
      </c>
      <c r="H1592" s="26">
        <v>-6000</v>
      </c>
      <c r="I1592" s="40">
        <v>0</v>
      </c>
      <c r="J1592" s="26">
        <v>-6000</v>
      </c>
    </row>
    <row r="1593" spans="1:10">
      <c r="A1593" s="23" t="s">
        <v>1583</v>
      </c>
      <c r="B1593" s="50" t="s">
        <v>1584</v>
      </c>
      <c r="C1593" s="24" t="s">
        <v>16</v>
      </c>
      <c r="D1593" s="25">
        <v>1500</v>
      </c>
      <c r="E1593" s="25">
        <v>23</v>
      </c>
      <c r="F1593" s="24">
        <v>18</v>
      </c>
      <c r="G1593" s="24">
        <v>32</v>
      </c>
      <c r="H1593" s="26">
        <v>-7500</v>
      </c>
      <c r="I1593" s="40">
        <v>0</v>
      </c>
      <c r="J1593" s="26">
        <v>-7500</v>
      </c>
    </row>
    <row r="1594" spans="1:10">
      <c r="A1594" s="23" t="s">
        <v>1585</v>
      </c>
      <c r="B1594" s="50" t="s">
        <v>1586</v>
      </c>
      <c r="C1594" s="24" t="s">
        <v>16</v>
      </c>
      <c r="D1594" s="25">
        <v>2000</v>
      </c>
      <c r="E1594" s="25">
        <v>28</v>
      </c>
      <c r="F1594" s="24">
        <v>30</v>
      </c>
      <c r="G1594" s="24">
        <v>32</v>
      </c>
      <c r="H1594" s="26">
        <v>4000</v>
      </c>
      <c r="I1594" s="40">
        <v>4000</v>
      </c>
      <c r="J1594" s="26">
        <v>8000</v>
      </c>
    </row>
    <row r="1595" spans="1:10">
      <c r="A1595" s="23" t="s">
        <v>1585</v>
      </c>
      <c r="B1595" s="50" t="s">
        <v>1587</v>
      </c>
      <c r="C1595" s="24" t="s">
        <v>16</v>
      </c>
      <c r="D1595" s="25">
        <v>2400</v>
      </c>
      <c r="E1595" s="25">
        <v>13</v>
      </c>
      <c r="F1595" s="24">
        <v>15</v>
      </c>
      <c r="G1595" s="24">
        <v>16.5</v>
      </c>
      <c r="H1595" s="26">
        <v>4800</v>
      </c>
      <c r="I1595" s="40">
        <v>3600</v>
      </c>
      <c r="J1595" s="26">
        <v>8400</v>
      </c>
    </row>
    <row r="1596" spans="1:10">
      <c r="A1596" s="23" t="s">
        <v>1588</v>
      </c>
      <c r="B1596" s="50" t="s">
        <v>1589</v>
      </c>
      <c r="C1596" s="24" t="s">
        <v>16</v>
      </c>
      <c r="D1596" s="25">
        <v>2400</v>
      </c>
      <c r="E1596" s="25">
        <v>20</v>
      </c>
      <c r="F1596" s="24">
        <v>22</v>
      </c>
      <c r="G1596" s="24">
        <v>24</v>
      </c>
      <c r="H1596" s="26">
        <v>4800</v>
      </c>
      <c r="I1596" s="40">
        <v>4800</v>
      </c>
      <c r="J1596" s="26">
        <v>14400</v>
      </c>
    </row>
    <row r="1597" spans="1:10">
      <c r="A1597" s="23" t="s">
        <v>1588</v>
      </c>
      <c r="B1597" s="50" t="s">
        <v>1590</v>
      </c>
      <c r="C1597" s="24" t="s">
        <v>16</v>
      </c>
      <c r="D1597" s="25">
        <v>4800</v>
      </c>
      <c r="E1597" s="25">
        <v>6</v>
      </c>
      <c r="F1597" s="24">
        <v>7</v>
      </c>
      <c r="G1597" s="24">
        <v>0</v>
      </c>
      <c r="H1597" s="26">
        <v>4800</v>
      </c>
      <c r="I1597" s="40">
        <v>0</v>
      </c>
      <c r="J1597" s="26">
        <v>4800</v>
      </c>
    </row>
    <row r="1598" spans="1:10">
      <c r="A1598" s="23" t="s">
        <v>1591</v>
      </c>
      <c r="B1598" s="50" t="s">
        <v>1592</v>
      </c>
      <c r="C1598" s="24" t="s">
        <v>16</v>
      </c>
      <c r="D1598" s="25">
        <v>5200</v>
      </c>
      <c r="E1598" s="25">
        <v>10</v>
      </c>
      <c r="F1598" s="24">
        <v>11</v>
      </c>
      <c r="G1598" s="24">
        <v>0</v>
      </c>
      <c r="H1598" s="26">
        <v>5200</v>
      </c>
      <c r="I1598" s="40">
        <v>0</v>
      </c>
      <c r="J1598" s="26">
        <v>5200</v>
      </c>
    </row>
    <row r="1599" spans="1:10">
      <c r="A1599" s="23" t="s">
        <v>1591</v>
      </c>
      <c r="B1599" s="50" t="s">
        <v>1593</v>
      </c>
      <c r="C1599" s="24" t="s">
        <v>16</v>
      </c>
      <c r="D1599" s="25">
        <v>8000</v>
      </c>
      <c r="E1599" s="25">
        <v>4.5</v>
      </c>
      <c r="F1599" s="24">
        <v>5</v>
      </c>
      <c r="G1599" s="24">
        <v>0</v>
      </c>
      <c r="H1599" s="26">
        <v>4000</v>
      </c>
      <c r="I1599" s="40">
        <v>0</v>
      </c>
      <c r="J1599" s="26">
        <v>4000</v>
      </c>
    </row>
    <row r="1600" spans="1:10">
      <c r="A1600" s="23" t="s">
        <v>1594</v>
      </c>
      <c r="B1600" s="50" t="s">
        <v>1595</v>
      </c>
      <c r="C1600" s="24" t="s">
        <v>16</v>
      </c>
      <c r="D1600" s="25">
        <v>8000</v>
      </c>
      <c r="E1600" s="25">
        <v>5.6</v>
      </c>
      <c r="F1600" s="24">
        <v>6.1</v>
      </c>
      <c r="G1600" s="24">
        <v>0</v>
      </c>
      <c r="H1600" s="26">
        <v>4000</v>
      </c>
      <c r="I1600" s="40">
        <v>0</v>
      </c>
      <c r="J1600" s="26">
        <v>4000</v>
      </c>
    </row>
    <row r="1601" spans="1:10">
      <c r="A1601" s="23" t="s">
        <v>1594</v>
      </c>
      <c r="B1601" s="50" t="s">
        <v>1596</v>
      </c>
      <c r="C1601" s="24" t="s">
        <v>16</v>
      </c>
      <c r="D1601" s="25">
        <v>3000</v>
      </c>
      <c r="E1601" s="25">
        <v>12.5</v>
      </c>
      <c r="F1601" s="24">
        <v>14</v>
      </c>
      <c r="G1601" s="24">
        <v>16</v>
      </c>
      <c r="H1601" s="26">
        <v>4500</v>
      </c>
      <c r="I1601" s="40">
        <v>6000</v>
      </c>
      <c r="J1601" s="26">
        <v>10500</v>
      </c>
    </row>
    <row r="1602" spans="1:10">
      <c r="A1602" s="23" t="s">
        <v>1597</v>
      </c>
      <c r="B1602" s="50" t="s">
        <v>1598</v>
      </c>
      <c r="C1602" s="24" t="s">
        <v>16</v>
      </c>
      <c r="D1602" s="25">
        <v>6000</v>
      </c>
      <c r="E1602" s="25">
        <v>10</v>
      </c>
      <c r="F1602" s="24">
        <v>11</v>
      </c>
      <c r="G1602" s="24">
        <v>12</v>
      </c>
      <c r="H1602" s="26">
        <v>6000</v>
      </c>
      <c r="I1602" s="40">
        <v>6000</v>
      </c>
      <c r="J1602" s="26">
        <v>12000</v>
      </c>
    </row>
    <row r="1603" spans="1:10">
      <c r="A1603" s="23" t="s">
        <v>1599</v>
      </c>
      <c r="B1603" s="50" t="s">
        <v>1600</v>
      </c>
      <c r="C1603" s="24" t="s">
        <v>16</v>
      </c>
      <c r="D1603" s="25">
        <v>12000</v>
      </c>
      <c r="E1603" s="25">
        <v>5</v>
      </c>
      <c r="F1603" s="24">
        <v>5.4</v>
      </c>
      <c r="G1603" s="24">
        <v>6</v>
      </c>
      <c r="H1603" s="26">
        <v>4800</v>
      </c>
      <c r="I1603" s="40">
        <v>7200</v>
      </c>
      <c r="J1603" s="26">
        <v>12000</v>
      </c>
    </row>
    <row r="1604" spans="1:10">
      <c r="A1604" s="23" t="s">
        <v>1599</v>
      </c>
      <c r="B1604" s="50" t="s">
        <v>1601</v>
      </c>
      <c r="C1604" s="24" t="s">
        <v>16</v>
      </c>
      <c r="D1604" s="25">
        <v>12000</v>
      </c>
      <c r="E1604" s="25">
        <v>4</v>
      </c>
      <c r="F1604" s="24">
        <v>4.5</v>
      </c>
      <c r="G1604" s="24">
        <v>0</v>
      </c>
      <c r="H1604" s="26">
        <v>6000</v>
      </c>
      <c r="I1604" s="40">
        <v>0</v>
      </c>
      <c r="J1604" s="26">
        <v>6000</v>
      </c>
    </row>
    <row r="1605" spans="1:10">
      <c r="A1605" s="23" t="s">
        <v>1602</v>
      </c>
      <c r="B1605" s="50" t="s">
        <v>1471</v>
      </c>
      <c r="C1605" s="24" t="s">
        <v>16</v>
      </c>
      <c r="D1605" s="25">
        <v>2000</v>
      </c>
      <c r="E1605" s="25">
        <v>16.5</v>
      </c>
      <c r="F1605" s="24">
        <v>13</v>
      </c>
      <c r="G1605" s="24">
        <v>0</v>
      </c>
      <c r="H1605" s="26">
        <v>-7000</v>
      </c>
      <c r="I1605" s="40">
        <v>0</v>
      </c>
      <c r="J1605" s="26">
        <v>-7000</v>
      </c>
    </row>
    <row r="1606" spans="1:10">
      <c r="A1606" s="23" t="s">
        <v>1603</v>
      </c>
      <c r="B1606" s="50" t="s">
        <v>1604</v>
      </c>
      <c r="C1606" s="24" t="s">
        <v>16</v>
      </c>
      <c r="D1606" s="25">
        <v>9000</v>
      </c>
      <c r="E1606" s="25">
        <v>4.7</v>
      </c>
      <c r="F1606" s="24">
        <v>5.25</v>
      </c>
      <c r="G1606" s="24">
        <v>0</v>
      </c>
      <c r="H1606" s="26">
        <v>4950</v>
      </c>
      <c r="I1606" s="40">
        <v>0</v>
      </c>
      <c r="J1606" s="26">
        <v>4950</v>
      </c>
    </row>
    <row r="1607" spans="1:10">
      <c r="A1607" s="23" t="s">
        <v>1603</v>
      </c>
      <c r="B1607" s="50" t="s">
        <v>1605</v>
      </c>
      <c r="C1607" s="24" t="s">
        <v>16</v>
      </c>
      <c r="D1607" s="25">
        <v>6000</v>
      </c>
      <c r="E1607" s="25">
        <v>5</v>
      </c>
      <c r="F1607" s="24">
        <v>6</v>
      </c>
      <c r="G1607" s="24">
        <v>7</v>
      </c>
      <c r="H1607" s="26">
        <v>6000</v>
      </c>
      <c r="I1607" s="40">
        <v>6000</v>
      </c>
      <c r="J1607" s="26">
        <v>12000</v>
      </c>
    </row>
    <row r="1608" spans="1:10">
      <c r="A1608" s="23" t="s">
        <v>1606</v>
      </c>
      <c r="B1608" s="50" t="s">
        <v>1607</v>
      </c>
      <c r="C1608" s="24" t="s">
        <v>16</v>
      </c>
      <c r="D1608" s="25">
        <v>2000</v>
      </c>
      <c r="E1608" s="25">
        <v>13.5</v>
      </c>
      <c r="F1608" s="24">
        <v>13.5</v>
      </c>
      <c r="G1608" s="24">
        <v>0</v>
      </c>
      <c r="H1608" s="26">
        <v>0</v>
      </c>
      <c r="I1608" s="40">
        <v>0</v>
      </c>
      <c r="J1608" s="26">
        <v>0</v>
      </c>
    </row>
    <row r="1609" spans="1:10">
      <c r="A1609" s="23" t="s">
        <v>1606</v>
      </c>
      <c r="B1609" s="50" t="s">
        <v>1605</v>
      </c>
      <c r="C1609" s="24" t="s">
        <v>16</v>
      </c>
      <c r="D1609" s="25">
        <v>6000</v>
      </c>
      <c r="E1609" s="25">
        <v>6.35</v>
      </c>
      <c r="F1609" s="24">
        <v>7</v>
      </c>
      <c r="G1609" s="24">
        <v>8</v>
      </c>
      <c r="H1609" s="26">
        <v>3900</v>
      </c>
      <c r="I1609" s="40">
        <v>6000</v>
      </c>
      <c r="J1609" s="26">
        <v>9900</v>
      </c>
    </row>
    <row r="1610" spans="1:10">
      <c r="A1610" s="23" t="s">
        <v>1606</v>
      </c>
      <c r="B1610" s="50" t="s">
        <v>1608</v>
      </c>
      <c r="C1610" s="24" t="s">
        <v>16</v>
      </c>
      <c r="D1610" s="25">
        <v>3500</v>
      </c>
      <c r="E1610" s="25">
        <v>13</v>
      </c>
      <c r="F1610" s="24">
        <v>14</v>
      </c>
      <c r="G1610" s="24">
        <v>15</v>
      </c>
      <c r="H1610" s="26">
        <v>3500</v>
      </c>
      <c r="I1610" s="40">
        <v>3500</v>
      </c>
      <c r="J1610" s="26">
        <v>7000</v>
      </c>
    </row>
    <row r="1611" spans="1:10">
      <c r="A1611" s="23" t="s">
        <v>1609</v>
      </c>
      <c r="B1611" s="50" t="s">
        <v>1589</v>
      </c>
      <c r="C1611" s="24" t="s">
        <v>16</v>
      </c>
      <c r="D1611" s="25">
        <v>2400</v>
      </c>
      <c r="E1611" s="25">
        <v>15.5</v>
      </c>
      <c r="F1611" s="24">
        <v>17.5</v>
      </c>
      <c r="G1611" s="24">
        <v>19.5</v>
      </c>
      <c r="H1611" s="26">
        <v>4800</v>
      </c>
      <c r="I1611" s="40">
        <v>4800</v>
      </c>
      <c r="J1611" s="26">
        <v>9600</v>
      </c>
    </row>
    <row r="1612" spans="1:10">
      <c r="A1612" s="23" t="s">
        <v>1609</v>
      </c>
      <c r="B1612" s="50" t="s">
        <v>1590</v>
      </c>
      <c r="C1612" s="24" t="s">
        <v>16</v>
      </c>
      <c r="D1612" s="25">
        <v>4200</v>
      </c>
      <c r="E1612" s="25">
        <v>7.5</v>
      </c>
      <c r="F1612" s="24">
        <v>6</v>
      </c>
      <c r="G1612" s="24">
        <v>0</v>
      </c>
      <c r="H1612" s="26">
        <v>-6300</v>
      </c>
      <c r="I1612" s="40">
        <v>0</v>
      </c>
      <c r="J1612" s="26">
        <v>-6300</v>
      </c>
    </row>
    <row r="1613" spans="1:10">
      <c r="A1613" s="23" t="s">
        <v>1610</v>
      </c>
      <c r="B1613" s="50" t="s">
        <v>1611</v>
      </c>
      <c r="C1613" s="24" t="s">
        <v>16</v>
      </c>
      <c r="D1613" s="25">
        <v>1500</v>
      </c>
      <c r="E1613" s="25">
        <v>25</v>
      </c>
      <c r="F1613" s="24">
        <v>20</v>
      </c>
      <c r="G1613" s="24">
        <v>0</v>
      </c>
      <c r="H1613" s="26">
        <v>-7500</v>
      </c>
      <c r="I1613" s="40">
        <v>0</v>
      </c>
      <c r="J1613" s="26">
        <v>-7500</v>
      </c>
    </row>
    <row r="1614" spans="1:10">
      <c r="A1614" s="23" t="s">
        <v>1612</v>
      </c>
      <c r="B1614" s="50" t="s">
        <v>1613</v>
      </c>
      <c r="C1614" s="24" t="s">
        <v>16</v>
      </c>
      <c r="D1614" s="25">
        <v>500</v>
      </c>
      <c r="E1614" s="25">
        <v>37.5</v>
      </c>
      <c r="F1614" s="24">
        <v>27</v>
      </c>
      <c r="G1614" s="24">
        <v>6.5</v>
      </c>
      <c r="H1614" s="26">
        <v>-5250</v>
      </c>
      <c r="I1614" s="40">
        <v>0</v>
      </c>
      <c r="J1614" s="26">
        <v>-5250</v>
      </c>
    </row>
    <row r="1615" spans="1:10">
      <c r="A1615" s="23" t="s">
        <v>1614</v>
      </c>
      <c r="B1615" s="50" t="s">
        <v>1615</v>
      </c>
      <c r="C1615" s="24" t="s">
        <v>16</v>
      </c>
      <c r="D1615" s="25">
        <v>9000</v>
      </c>
      <c r="E1615" s="25">
        <v>5.55</v>
      </c>
      <c r="F1615" s="24">
        <v>6</v>
      </c>
      <c r="G1615" s="24">
        <v>6.5</v>
      </c>
      <c r="H1615" s="26">
        <v>4050</v>
      </c>
      <c r="I1615" s="40">
        <v>4500</v>
      </c>
      <c r="J1615" s="26">
        <v>8550</v>
      </c>
    </row>
    <row r="1616" spans="1:10">
      <c r="A1616" s="23" t="s">
        <v>1616</v>
      </c>
      <c r="B1616" s="50" t="s">
        <v>1617</v>
      </c>
      <c r="C1616" s="24" t="s">
        <v>16</v>
      </c>
      <c r="D1616" s="25">
        <v>4000</v>
      </c>
      <c r="E1616" s="25">
        <v>21</v>
      </c>
      <c r="F1616" s="24">
        <v>23</v>
      </c>
      <c r="G1616" s="24">
        <v>25</v>
      </c>
      <c r="H1616" s="26">
        <v>8000</v>
      </c>
      <c r="I1616" s="40">
        <v>8000</v>
      </c>
      <c r="J1616" s="26">
        <v>16000</v>
      </c>
    </row>
    <row r="1617" spans="1:10">
      <c r="A1617" s="23" t="s">
        <v>1616</v>
      </c>
      <c r="B1617" s="50" t="s">
        <v>1618</v>
      </c>
      <c r="C1617" s="24" t="s">
        <v>16</v>
      </c>
      <c r="D1617" s="25">
        <v>1000</v>
      </c>
      <c r="E1617" s="25">
        <v>43</v>
      </c>
      <c r="F1617" s="24">
        <v>47</v>
      </c>
      <c r="G1617" s="24">
        <v>0</v>
      </c>
      <c r="H1617" s="26">
        <v>4000</v>
      </c>
      <c r="I1617" s="40">
        <v>0</v>
      </c>
      <c r="J1617" s="26">
        <v>4000</v>
      </c>
    </row>
    <row r="1618" spans="1:10">
      <c r="A1618" s="23" t="s">
        <v>1616</v>
      </c>
      <c r="B1618" s="50" t="s">
        <v>1619</v>
      </c>
      <c r="C1618" s="24" t="s">
        <v>16</v>
      </c>
      <c r="D1618" s="25">
        <v>2400</v>
      </c>
      <c r="E1618" s="25">
        <v>18</v>
      </c>
      <c r="F1618" s="24">
        <v>15</v>
      </c>
      <c r="G1618" s="24">
        <v>0</v>
      </c>
      <c r="H1618" s="26">
        <v>-7200</v>
      </c>
      <c r="I1618" s="40">
        <v>0</v>
      </c>
      <c r="J1618" s="26">
        <v>-7200</v>
      </c>
    </row>
    <row r="1619" spans="1:10">
      <c r="A1619" s="23" t="s">
        <v>1620</v>
      </c>
      <c r="B1619" s="50" t="s">
        <v>1621</v>
      </c>
      <c r="C1619" s="24" t="s">
        <v>16</v>
      </c>
      <c r="D1619" s="25">
        <v>1000</v>
      </c>
      <c r="E1619" s="25">
        <v>43.5</v>
      </c>
      <c r="F1619" s="24">
        <v>48</v>
      </c>
      <c r="G1619" s="24">
        <v>0</v>
      </c>
      <c r="H1619" s="26">
        <v>4500</v>
      </c>
      <c r="I1619" s="40">
        <v>0</v>
      </c>
      <c r="J1619" s="26">
        <v>4500</v>
      </c>
    </row>
    <row r="1620" spans="1:10">
      <c r="A1620" s="23" t="s">
        <v>1620</v>
      </c>
      <c r="B1620" s="50" t="s">
        <v>1622</v>
      </c>
      <c r="C1620" s="24" t="s">
        <v>16</v>
      </c>
      <c r="D1620" s="25">
        <v>1400</v>
      </c>
      <c r="E1620" s="25">
        <v>33.5</v>
      </c>
      <c r="F1620" s="24">
        <v>36.5</v>
      </c>
      <c r="G1620" s="24">
        <v>0</v>
      </c>
      <c r="H1620" s="26">
        <v>4200</v>
      </c>
      <c r="I1620" s="40">
        <v>0</v>
      </c>
      <c r="J1620" s="26">
        <v>4200</v>
      </c>
    </row>
    <row r="1621" spans="1:10">
      <c r="A1621" s="23" t="s">
        <v>1623</v>
      </c>
      <c r="B1621" s="50" t="s">
        <v>1624</v>
      </c>
      <c r="C1621" s="24" t="s">
        <v>16</v>
      </c>
      <c r="D1621" s="25">
        <v>2400</v>
      </c>
      <c r="E1621" s="25">
        <v>23</v>
      </c>
      <c r="F1621" s="24">
        <v>24.5</v>
      </c>
      <c r="G1621" s="24">
        <v>0</v>
      </c>
      <c r="H1621" s="26">
        <v>3600</v>
      </c>
      <c r="I1621" s="40">
        <v>0</v>
      </c>
      <c r="J1621" s="26">
        <v>3600</v>
      </c>
    </row>
    <row r="1622" spans="1:10">
      <c r="A1622" s="23" t="s">
        <v>1623</v>
      </c>
      <c r="B1622" s="50" t="s">
        <v>1622</v>
      </c>
      <c r="C1622" s="24" t="s">
        <v>16</v>
      </c>
      <c r="D1622" s="25">
        <v>1400</v>
      </c>
      <c r="E1622" s="25">
        <v>27</v>
      </c>
      <c r="F1622" s="24">
        <v>29</v>
      </c>
      <c r="G1622" s="24">
        <v>0</v>
      </c>
      <c r="H1622" s="26">
        <v>2800</v>
      </c>
      <c r="I1622" s="40">
        <v>0</v>
      </c>
      <c r="J1622" s="26">
        <v>2800</v>
      </c>
    </row>
    <row r="1623" spans="1:10">
      <c r="A1623" s="23" t="s">
        <v>1625</v>
      </c>
      <c r="B1623" s="50" t="s">
        <v>1626</v>
      </c>
      <c r="C1623" s="24" t="s">
        <v>16</v>
      </c>
      <c r="D1623" s="25">
        <v>500</v>
      </c>
      <c r="E1623" s="25">
        <v>68</v>
      </c>
      <c r="F1623" s="24">
        <v>76</v>
      </c>
      <c r="G1623" s="24">
        <v>0</v>
      </c>
      <c r="H1623" s="26">
        <v>4000</v>
      </c>
      <c r="I1623" s="40">
        <v>0</v>
      </c>
      <c r="J1623" s="26">
        <v>4000</v>
      </c>
    </row>
    <row r="1624" spans="1:10">
      <c r="A1624" s="65"/>
      <c r="B1624" s="65"/>
      <c r="C1624" s="65"/>
      <c r="D1624" s="65"/>
      <c r="E1624" s="65"/>
      <c r="F1624" s="65"/>
      <c r="G1624" s="65" t="s">
        <v>1627</v>
      </c>
      <c r="H1624" s="66">
        <v>70450</v>
      </c>
      <c r="I1624" s="66"/>
      <c r="J1624" s="66">
        <v>139650</v>
      </c>
    </row>
    <row r="1625" spans="1:10">
      <c r="A1625" s="65"/>
      <c r="B1625" s="65"/>
      <c r="C1625" s="65"/>
      <c r="D1625" s="67"/>
      <c r="E1625" s="68">
        <v>43466</v>
      </c>
      <c r="F1625" s="65"/>
      <c r="G1625" s="65"/>
      <c r="H1625" s="66"/>
      <c r="I1625" s="66"/>
      <c r="J1625" s="66"/>
    </row>
    <row r="1626" spans="1:10">
      <c r="A1626" s="23"/>
      <c r="B1626" s="50"/>
      <c r="C1626" s="24"/>
      <c r="D1626" s="25"/>
      <c r="E1626" s="25"/>
      <c r="F1626" s="24"/>
      <c r="G1626" s="24"/>
      <c r="H1626" s="26"/>
      <c r="I1626" s="40"/>
      <c r="J1626" s="26"/>
    </row>
    <row r="1627" spans="1:10">
      <c r="A1627" s="23" t="s">
        <v>1628</v>
      </c>
      <c r="B1627" s="50" t="s">
        <v>1629</v>
      </c>
      <c r="C1627" s="24" t="s">
        <v>16</v>
      </c>
      <c r="D1627" s="25">
        <v>2400</v>
      </c>
      <c r="E1627" s="25">
        <v>21</v>
      </c>
      <c r="F1627" s="24">
        <v>22.4</v>
      </c>
      <c r="G1627" s="24">
        <v>0</v>
      </c>
      <c r="H1627" s="26">
        <v>3360</v>
      </c>
      <c r="I1627" s="40">
        <v>0</v>
      </c>
      <c r="J1627" s="26">
        <v>3360</v>
      </c>
    </row>
    <row r="1628" spans="1:10">
      <c r="A1628" s="23" t="s">
        <v>1628</v>
      </c>
      <c r="B1628" s="50" t="s">
        <v>1630</v>
      </c>
      <c r="C1628" s="24" t="s">
        <v>16</v>
      </c>
      <c r="D1628" s="25">
        <v>1400</v>
      </c>
      <c r="E1628" s="25">
        <v>35.5</v>
      </c>
      <c r="F1628" s="24">
        <v>38.45</v>
      </c>
      <c r="G1628" s="24">
        <v>0</v>
      </c>
      <c r="H1628" s="26">
        <v>4130</v>
      </c>
      <c r="I1628" s="40">
        <v>0</v>
      </c>
      <c r="J1628" s="26">
        <v>4130</v>
      </c>
    </row>
    <row r="1629" spans="1:10">
      <c r="A1629" s="23" t="s">
        <v>1628</v>
      </c>
      <c r="B1629" s="50" t="s">
        <v>1631</v>
      </c>
      <c r="C1629" s="24" t="s">
        <v>16</v>
      </c>
      <c r="D1629" s="25">
        <v>2400</v>
      </c>
      <c r="E1629" s="25">
        <v>25.5</v>
      </c>
      <c r="F1629" s="24">
        <v>27.5</v>
      </c>
      <c r="G1629" s="24">
        <v>29.5</v>
      </c>
      <c r="H1629" s="26">
        <v>4800</v>
      </c>
      <c r="I1629" s="40">
        <v>4800</v>
      </c>
      <c r="J1629" s="26">
        <v>15600</v>
      </c>
    </row>
    <row r="1630" spans="1:10">
      <c r="A1630" s="23" t="s">
        <v>1632</v>
      </c>
      <c r="B1630" s="50" t="s">
        <v>1633</v>
      </c>
      <c r="C1630" s="24" t="s">
        <v>16</v>
      </c>
      <c r="D1630" s="25">
        <v>2000</v>
      </c>
      <c r="E1630" s="25">
        <v>20</v>
      </c>
      <c r="F1630" s="24">
        <v>22</v>
      </c>
      <c r="G1630" s="24">
        <v>0</v>
      </c>
      <c r="H1630" s="26">
        <v>4000</v>
      </c>
      <c r="I1630" s="40">
        <v>0</v>
      </c>
      <c r="J1630" s="26">
        <v>4000</v>
      </c>
    </row>
    <row r="1631" spans="1:10">
      <c r="A1631" s="23" t="s">
        <v>1634</v>
      </c>
      <c r="B1631" s="50" t="s">
        <v>1635</v>
      </c>
      <c r="C1631" s="24" t="s">
        <v>16</v>
      </c>
      <c r="D1631" s="25">
        <v>2400</v>
      </c>
      <c r="E1631" s="25">
        <v>12</v>
      </c>
      <c r="F1631" s="24">
        <v>9</v>
      </c>
      <c r="G1631" s="24">
        <v>0</v>
      </c>
      <c r="H1631" s="26">
        <v>-7200</v>
      </c>
      <c r="I1631" s="40">
        <v>0</v>
      </c>
      <c r="J1631" s="26">
        <v>-7200</v>
      </c>
    </row>
    <row r="1632" spans="1:10">
      <c r="A1632" s="23" t="s">
        <v>1634</v>
      </c>
      <c r="B1632" s="50" t="s">
        <v>1621</v>
      </c>
      <c r="C1632" s="24" t="s">
        <v>16</v>
      </c>
      <c r="D1632" s="25">
        <v>1200</v>
      </c>
      <c r="E1632" s="25">
        <v>20</v>
      </c>
      <c r="F1632" s="24">
        <v>23</v>
      </c>
      <c r="G1632" s="24">
        <v>0</v>
      </c>
      <c r="H1632" s="26">
        <v>3600</v>
      </c>
      <c r="I1632" s="40">
        <v>0</v>
      </c>
      <c r="J1632" s="26">
        <v>3600</v>
      </c>
    </row>
    <row r="1633" spans="1:10">
      <c r="A1633" s="23" t="s">
        <v>1634</v>
      </c>
      <c r="B1633" s="50" t="s">
        <v>1636</v>
      </c>
      <c r="C1633" s="24" t="s">
        <v>16</v>
      </c>
      <c r="D1633" s="25">
        <v>2400</v>
      </c>
      <c r="E1633" s="25">
        <v>8</v>
      </c>
      <c r="F1633" s="24">
        <v>9.5</v>
      </c>
      <c r="G1633" s="24">
        <v>0</v>
      </c>
      <c r="H1633" s="26">
        <v>3600</v>
      </c>
      <c r="I1633" s="40">
        <v>0</v>
      </c>
      <c r="J1633" s="26">
        <v>3600</v>
      </c>
    </row>
    <row r="1634" spans="1:10">
      <c r="A1634" s="23" t="s">
        <v>1637</v>
      </c>
      <c r="B1634" s="50" t="s">
        <v>1638</v>
      </c>
      <c r="C1634" s="24" t="s">
        <v>16</v>
      </c>
      <c r="D1634" s="25">
        <v>1400</v>
      </c>
      <c r="E1634" s="25">
        <v>22</v>
      </c>
      <c r="F1634" s="24">
        <v>25</v>
      </c>
      <c r="G1634" s="24">
        <v>0</v>
      </c>
      <c r="H1634" s="26">
        <v>4200</v>
      </c>
      <c r="I1634" s="40">
        <v>0</v>
      </c>
      <c r="J1634" s="26">
        <v>4200</v>
      </c>
    </row>
    <row r="1635" spans="1:10">
      <c r="A1635" s="23" t="s">
        <v>1639</v>
      </c>
      <c r="B1635" s="50" t="s">
        <v>1640</v>
      </c>
      <c r="C1635" s="24" t="s">
        <v>16</v>
      </c>
      <c r="D1635" s="25">
        <v>3000</v>
      </c>
      <c r="E1635" s="25">
        <v>12.5</v>
      </c>
      <c r="F1635" s="24">
        <v>12.5</v>
      </c>
      <c r="G1635" s="24">
        <v>0</v>
      </c>
      <c r="H1635" s="26">
        <v>0</v>
      </c>
      <c r="I1635" s="40">
        <v>0</v>
      </c>
      <c r="J1635" s="26">
        <v>0</v>
      </c>
    </row>
    <row r="1636" spans="1:10">
      <c r="A1636" s="23" t="s">
        <v>1641</v>
      </c>
      <c r="B1636" s="50" t="s">
        <v>1642</v>
      </c>
      <c r="C1636" s="24" t="s">
        <v>16</v>
      </c>
      <c r="D1636" s="25">
        <v>1000</v>
      </c>
      <c r="E1636" s="25">
        <v>20</v>
      </c>
      <c r="F1636" s="24">
        <v>23</v>
      </c>
      <c r="G1636" s="24">
        <v>0</v>
      </c>
      <c r="H1636" s="26">
        <v>3000</v>
      </c>
      <c r="I1636" s="40">
        <v>0</v>
      </c>
      <c r="J1636" s="26">
        <v>3000</v>
      </c>
    </row>
    <row r="1637" spans="1:10">
      <c r="A1637" s="23" t="s">
        <v>1643</v>
      </c>
      <c r="B1637" s="50" t="s">
        <v>1644</v>
      </c>
      <c r="C1637" s="24" t="s">
        <v>16</v>
      </c>
      <c r="D1637" s="25">
        <v>1000</v>
      </c>
      <c r="E1637" s="25">
        <v>30</v>
      </c>
      <c r="F1637" s="24">
        <v>26</v>
      </c>
      <c r="G1637" s="24">
        <v>0</v>
      </c>
      <c r="H1637" s="26">
        <v>-4000</v>
      </c>
      <c r="I1637" s="40">
        <v>0</v>
      </c>
      <c r="J1637" s="26">
        <v>-4000</v>
      </c>
    </row>
    <row r="1638" spans="1:10">
      <c r="A1638" s="23" t="s">
        <v>1643</v>
      </c>
      <c r="B1638" s="50" t="s">
        <v>1645</v>
      </c>
      <c r="C1638" s="24" t="s">
        <v>16</v>
      </c>
      <c r="D1638" s="25">
        <v>3000</v>
      </c>
      <c r="E1638" s="25">
        <v>10.5</v>
      </c>
      <c r="F1638" s="24">
        <v>8</v>
      </c>
      <c r="G1638" s="24">
        <v>0</v>
      </c>
      <c r="H1638" s="26">
        <v>-7500</v>
      </c>
      <c r="I1638" s="40">
        <v>0</v>
      </c>
      <c r="J1638" s="26">
        <v>-7500</v>
      </c>
    </row>
    <row r="1639" spans="1:10">
      <c r="A1639" s="23" t="s">
        <v>1646</v>
      </c>
      <c r="B1639" s="50" t="s">
        <v>1647</v>
      </c>
      <c r="C1639" s="24" t="s">
        <v>16</v>
      </c>
      <c r="D1639" s="25">
        <v>1400</v>
      </c>
      <c r="E1639" s="25">
        <v>30</v>
      </c>
      <c r="F1639" s="24">
        <v>33</v>
      </c>
      <c r="G1639" s="24">
        <v>36</v>
      </c>
      <c r="H1639" s="26">
        <v>4200</v>
      </c>
      <c r="I1639" s="40">
        <v>4200</v>
      </c>
      <c r="J1639" s="26">
        <v>8400</v>
      </c>
    </row>
    <row r="1640" spans="1:10">
      <c r="A1640" s="23" t="s">
        <v>1646</v>
      </c>
      <c r="B1640" s="50" t="s">
        <v>1648</v>
      </c>
      <c r="C1640" s="24" t="s">
        <v>16</v>
      </c>
      <c r="D1640" s="25">
        <v>18000</v>
      </c>
      <c r="E1640" s="25">
        <v>3.1</v>
      </c>
      <c r="F1640" s="24">
        <v>3.4</v>
      </c>
      <c r="G1640" s="24">
        <v>3.8</v>
      </c>
      <c r="H1640" s="26">
        <v>5400</v>
      </c>
      <c r="I1640" s="40">
        <v>7200</v>
      </c>
      <c r="J1640" s="26">
        <v>12600</v>
      </c>
    </row>
    <row r="1641" spans="1:10">
      <c r="A1641" s="23" t="s">
        <v>1649</v>
      </c>
      <c r="B1641" s="50" t="s">
        <v>1650</v>
      </c>
      <c r="C1641" s="24" t="s">
        <v>16</v>
      </c>
      <c r="D1641" s="25">
        <v>4000</v>
      </c>
      <c r="E1641" s="25">
        <v>10.35</v>
      </c>
      <c r="F1641" s="24">
        <v>11.35</v>
      </c>
      <c r="G1641" s="24">
        <v>0</v>
      </c>
      <c r="H1641" s="26">
        <v>4000</v>
      </c>
      <c r="I1641" s="40">
        <v>0</v>
      </c>
      <c r="J1641" s="26">
        <v>4000</v>
      </c>
    </row>
    <row r="1642" spans="1:10">
      <c r="A1642" s="23" t="s">
        <v>1649</v>
      </c>
      <c r="B1642" s="50" t="s">
        <v>1651</v>
      </c>
      <c r="C1642" s="24" t="s">
        <v>16</v>
      </c>
      <c r="D1642" s="25">
        <v>1000</v>
      </c>
      <c r="E1642" s="25">
        <v>25</v>
      </c>
      <c r="F1642" s="24">
        <v>25.5</v>
      </c>
      <c r="G1642" s="24">
        <v>0</v>
      </c>
      <c r="H1642" s="26">
        <v>500</v>
      </c>
      <c r="I1642" s="40">
        <v>0</v>
      </c>
      <c r="J1642" s="26">
        <v>500</v>
      </c>
    </row>
    <row r="1643" spans="1:10">
      <c r="A1643" s="23" t="s">
        <v>1649</v>
      </c>
      <c r="B1643" s="50" t="s">
        <v>1652</v>
      </c>
      <c r="C1643" s="24" t="s">
        <v>16</v>
      </c>
      <c r="D1643" s="25">
        <v>1400</v>
      </c>
      <c r="E1643" s="25">
        <v>45</v>
      </c>
      <c r="F1643" s="24">
        <v>40</v>
      </c>
      <c r="G1643" s="24">
        <v>0</v>
      </c>
      <c r="H1643" s="26">
        <v>-7000</v>
      </c>
      <c r="I1643" s="40">
        <v>0</v>
      </c>
      <c r="J1643" s="26">
        <v>-7000</v>
      </c>
    </row>
    <row r="1644" spans="1:10">
      <c r="A1644" s="23" t="s">
        <v>1653</v>
      </c>
      <c r="B1644" s="50" t="s">
        <v>1654</v>
      </c>
      <c r="C1644" s="24" t="s">
        <v>16</v>
      </c>
      <c r="D1644" s="25">
        <v>1000</v>
      </c>
      <c r="E1644" s="25">
        <v>39</v>
      </c>
      <c r="F1644" s="24">
        <v>34</v>
      </c>
      <c r="G1644" s="24">
        <v>0</v>
      </c>
      <c r="H1644" s="26">
        <v>-5000</v>
      </c>
      <c r="I1644" s="40">
        <v>0</v>
      </c>
      <c r="J1644" s="26">
        <v>-5000</v>
      </c>
    </row>
    <row r="1645" spans="1:10">
      <c r="A1645" s="23" t="s">
        <v>1655</v>
      </c>
      <c r="B1645" s="50" t="s">
        <v>1656</v>
      </c>
      <c r="C1645" s="24" t="s">
        <v>16</v>
      </c>
      <c r="D1645" s="25">
        <v>1400</v>
      </c>
      <c r="E1645" s="25">
        <v>23</v>
      </c>
      <c r="F1645" s="24">
        <v>26</v>
      </c>
      <c r="G1645" s="24">
        <v>0</v>
      </c>
      <c r="H1645" s="26">
        <v>4200</v>
      </c>
      <c r="I1645" s="40">
        <v>0</v>
      </c>
      <c r="J1645" s="26">
        <v>4200</v>
      </c>
    </row>
    <row r="1646" spans="1:10">
      <c r="A1646" s="23" t="s">
        <v>1655</v>
      </c>
      <c r="B1646" s="50" t="s">
        <v>1657</v>
      </c>
      <c r="C1646" s="24" t="s">
        <v>16</v>
      </c>
      <c r="D1646" s="25">
        <v>7000</v>
      </c>
      <c r="E1646" s="25">
        <v>5.5</v>
      </c>
      <c r="F1646" s="24">
        <v>5.5</v>
      </c>
      <c r="G1646" s="24">
        <v>0</v>
      </c>
      <c r="H1646" s="26">
        <v>0</v>
      </c>
      <c r="I1646" s="40">
        <v>0</v>
      </c>
      <c r="J1646" s="26">
        <v>0</v>
      </c>
    </row>
    <row r="1647" spans="1:10">
      <c r="A1647" s="23" t="s">
        <v>1658</v>
      </c>
      <c r="B1647" s="50" t="s">
        <v>1659</v>
      </c>
      <c r="C1647" s="24" t="s">
        <v>16</v>
      </c>
      <c r="D1647" s="25">
        <v>3500</v>
      </c>
      <c r="E1647" s="25">
        <v>13.25</v>
      </c>
      <c r="F1647" s="24">
        <v>14.25</v>
      </c>
      <c r="G1647" s="24">
        <v>15.25</v>
      </c>
      <c r="H1647" s="26">
        <v>3500</v>
      </c>
      <c r="I1647" s="40">
        <v>3500</v>
      </c>
      <c r="J1647" s="26">
        <v>7000</v>
      </c>
    </row>
    <row r="1648" spans="1:10">
      <c r="A1648" s="23" t="s">
        <v>1658</v>
      </c>
      <c r="B1648" s="50" t="s">
        <v>1660</v>
      </c>
      <c r="C1648" s="24" t="s">
        <v>16</v>
      </c>
      <c r="D1648" s="25">
        <v>2000</v>
      </c>
      <c r="E1648" s="25">
        <v>16</v>
      </c>
      <c r="F1648" s="24">
        <v>16</v>
      </c>
      <c r="G1648" s="24">
        <v>0</v>
      </c>
      <c r="H1648" s="26">
        <v>0</v>
      </c>
      <c r="I1648" s="40">
        <v>0</v>
      </c>
      <c r="J1648" s="26">
        <v>0</v>
      </c>
    </row>
    <row r="1649" spans="1:10">
      <c r="A1649" s="23" t="s">
        <v>1658</v>
      </c>
      <c r="B1649" s="50" t="s">
        <v>1661</v>
      </c>
      <c r="C1649" s="24" t="s">
        <v>16</v>
      </c>
      <c r="D1649" s="25">
        <v>2200</v>
      </c>
      <c r="E1649" s="25">
        <v>27</v>
      </c>
      <c r="F1649" s="24">
        <v>27</v>
      </c>
      <c r="G1649" s="24">
        <v>0</v>
      </c>
      <c r="H1649" s="26">
        <v>0</v>
      </c>
      <c r="I1649" s="40">
        <v>0</v>
      </c>
      <c r="J1649" s="26">
        <v>0</v>
      </c>
    </row>
    <row r="1650" spans="1:10">
      <c r="A1650" s="23" t="s">
        <v>1662</v>
      </c>
      <c r="B1650" s="50" t="s">
        <v>1663</v>
      </c>
      <c r="C1650" s="24" t="s">
        <v>16</v>
      </c>
      <c r="D1650" s="25">
        <v>1200</v>
      </c>
      <c r="E1650" s="25">
        <v>22</v>
      </c>
      <c r="F1650" s="24">
        <v>24</v>
      </c>
      <c r="G1650" s="24">
        <v>0</v>
      </c>
      <c r="H1650" s="26">
        <v>2400</v>
      </c>
      <c r="I1650" s="40">
        <v>0</v>
      </c>
      <c r="J1650" s="26">
        <v>2400</v>
      </c>
    </row>
    <row r="1651" spans="1:10">
      <c r="A1651" s="23" t="s">
        <v>1664</v>
      </c>
      <c r="B1651" s="50" t="s">
        <v>1663</v>
      </c>
      <c r="C1651" s="24" t="s">
        <v>16</v>
      </c>
      <c r="D1651" s="25">
        <v>1200</v>
      </c>
      <c r="E1651" s="25">
        <v>19.25</v>
      </c>
      <c r="F1651" s="24">
        <v>21.5</v>
      </c>
      <c r="G1651" s="24">
        <v>0</v>
      </c>
      <c r="H1651" s="26">
        <v>2700</v>
      </c>
      <c r="I1651" s="40">
        <v>0</v>
      </c>
      <c r="J1651" s="26">
        <v>2700</v>
      </c>
    </row>
    <row r="1652" spans="1:10">
      <c r="A1652" s="23" t="s">
        <v>1664</v>
      </c>
      <c r="B1652" s="50" t="s">
        <v>1600</v>
      </c>
      <c r="C1652" s="24" t="s">
        <v>16</v>
      </c>
      <c r="D1652" s="25">
        <v>12000</v>
      </c>
      <c r="E1652" s="25">
        <v>5.55</v>
      </c>
      <c r="F1652" s="24">
        <v>6</v>
      </c>
      <c r="G1652" s="24">
        <v>0</v>
      </c>
      <c r="H1652" s="26">
        <v>5400</v>
      </c>
      <c r="I1652" s="40">
        <v>0</v>
      </c>
      <c r="J1652" s="26">
        <v>5400</v>
      </c>
    </row>
    <row r="1653" spans="1:10">
      <c r="A1653" s="23" t="s">
        <v>1665</v>
      </c>
      <c r="B1653" s="50" t="s">
        <v>1666</v>
      </c>
      <c r="C1653" s="24" t="s">
        <v>16</v>
      </c>
      <c r="D1653" s="25">
        <v>4000</v>
      </c>
      <c r="E1653" s="25">
        <v>11.55</v>
      </c>
      <c r="F1653" s="24">
        <v>12.5</v>
      </c>
      <c r="G1653" s="24">
        <v>13.5</v>
      </c>
      <c r="H1653" s="26">
        <v>3800</v>
      </c>
      <c r="I1653" s="40">
        <v>4000</v>
      </c>
      <c r="J1653" s="26">
        <v>7800</v>
      </c>
    </row>
    <row r="1654" spans="1:10">
      <c r="A1654" s="23" t="s">
        <v>1665</v>
      </c>
      <c r="B1654" s="50" t="s">
        <v>1667</v>
      </c>
      <c r="C1654" s="24" t="s">
        <v>16</v>
      </c>
      <c r="D1654" s="25">
        <v>7000</v>
      </c>
      <c r="E1654" s="25">
        <v>4.6</v>
      </c>
      <c r="F1654" s="24">
        <v>4</v>
      </c>
      <c r="G1654" s="24">
        <v>0</v>
      </c>
      <c r="H1654" s="26">
        <v>-4200</v>
      </c>
      <c r="I1654" s="40">
        <v>0</v>
      </c>
      <c r="J1654" s="26">
        <v>-4200</v>
      </c>
    </row>
    <row r="1655" spans="1:10">
      <c r="A1655" s="23" t="s">
        <v>1668</v>
      </c>
      <c r="B1655" s="50" t="s">
        <v>1669</v>
      </c>
      <c r="C1655" s="24" t="s">
        <v>16</v>
      </c>
      <c r="D1655" s="25">
        <v>4000</v>
      </c>
      <c r="E1655" s="25">
        <v>13.25</v>
      </c>
      <c r="F1655" s="24">
        <v>14</v>
      </c>
      <c r="G1655" s="24">
        <v>15</v>
      </c>
      <c r="H1655" s="26">
        <v>3000</v>
      </c>
      <c r="I1655" s="40">
        <v>4000</v>
      </c>
      <c r="J1655" s="26">
        <v>11000</v>
      </c>
    </row>
    <row r="1656" spans="1:10">
      <c r="A1656" s="23" t="s">
        <v>1670</v>
      </c>
      <c r="B1656" s="50" t="s">
        <v>1671</v>
      </c>
      <c r="C1656" s="24" t="s">
        <v>16</v>
      </c>
      <c r="D1656" s="25">
        <v>14000</v>
      </c>
      <c r="E1656" s="25">
        <v>4.5</v>
      </c>
      <c r="F1656" s="24">
        <v>4.5</v>
      </c>
      <c r="G1656" s="24">
        <v>0</v>
      </c>
      <c r="H1656" s="26">
        <v>0</v>
      </c>
      <c r="I1656" s="40">
        <v>0</v>
      </c>
      <c r="J1656" s="26">
        <v>0</v>
      </c>
    </row>
    <row r="1657" spans="1:10">
      <c r="A1657" s="23" t="s">
        <v>1670</v>
      </c>
      <c r="B1657" s="50" t="s">
        <v>1672</v>
      </c>
      <c r="C1657" s="24" t="s">
        <v>16</v>
      </c>
      <c r="D1657" s="25">
        <v>16000</v>
      </c>
      <c r="E1657" s="25">
        <v>3</v>
      </c>
      <c r="F1657" s="24">
        <v>3.25</v>
      </c>
      <c r="G1657" s="24">
        <v>3.5</v>
      </c>
      <c r="H1657" s="26">
        <v>4000</v>
      </c>
      <c r="I1657" s="40">
        <v>4000</v>
      </c>
      <c r="J1657" s="26">
        <v>8000</v>
      </c>
    </row>
    <row r="1658" spans="1:10">
      <c r="A1658" s="23" t="s">
        <v>1673</v>
      </c>
      <c r="B1658" s="50" t="s">
        <v>1674</v>
      </c>
      <c r="C1658" s="24" t="s">
        <v>16</v>
      </c>
      <c r="D1658" s="25">
        <v>7000</v>
      </c>
      <c r="E1658" s="25">
        <v>6.3</v>
      </c>
      <c r="F1658" s="24">
        <v>5.3</v>
      </c>
      <c r="G1658" s="24">
        <v>0</v>
      </c>
      <c r="H1658" s="26">
        <v>-7000</v>
      </c>
      <c r="I1658" s="40">
        <v>0</v>
      </c>
      <c r="J1658" s="26">
        <v>-7000</v>
      </c>
    </row>
    <row r="1659" spans="1:10">
      <c r="A1659" s="23" t="s">
        <v>1675</v>
      </c>
      <c r="B1659" s="50" t="s">
        <v>1676</v>
      </c>
      <c r="C1659" s="24" t="s">
        <v>16</v>
      </c>
      <c r="D1659" s="25">
        <v>9000</v>
      </c>
      <c r="E1659" s="25">
        <v>6.7</v>
      </c>
      <c r="F1659" s="24">
        <v>7.2</v>
      </c>
      <c r="G1659" s="24">
        <v>8</v>
      </c>
      <c r="H1659" s="26">
        <v>4500</v>
      </c>
      <c r="I1659" s="40">
        <v>7200</v>
      </c>
      <c r="J1659" s="26">
        <v>11700</v>
      </c>
    </row>
    <row r="1660" spans="1:10">
      <c r="A1660" s="23" t="s">
        <v>1677</v>
      </c>
      <c r="B1660" s="50" t="s">
        <v>1678</v>
      </c>
      <c r="C1660" s="24" t="s">
        <v>16</v>
      </c>
      <c r="D1660" s="25">
        <v>1000</v>
      </c>
      <c r="E1660" s="25">
        <v>33</v>
      </c>
      <c r="F1660" s="24">
        <v>29</v>
      </c>
      <c r="G1660" s="24">
        <v>0</v>
      </c>
      <c r="H1660" s="26">
        <v>-4000</v>
      </c>
      <c r="I1660" s="40">
        <v>0</v>
      </c>
      <c r="J1660" s="26">
        <v>-4000</v>
      </c>
    </row>
    <row r="1662" spans="1:10">
      <c r="A1662" s="69"/>
      <c r="B1662" s="69"/>
      <c r="C1662" s="69"/>
      <c r="D1662" s="69"/>
      <c r="E1662" s="69"/>
      <c r="F1662" s="69"/>
      <c r="G1662" s="69" t="s">
        <v>1627</v>
      </c>
      <c r="H1662" s="70">
        <v>32390</v>
      </c>
      <c r="I1662" s="70"/>
      <c r="J1662" s="70">
        <v>81290</v>
      </c>
    </row>
    <row r="1663" spans="1:10">
      <c r="A1663" s="71"/>
      <c r="B1663" s="71"/>
      <c r="C1663" s="71"/>
      <c r="D1663" s="72"/>
      <c r="E1663" s="73">
        <v>43435</v>
      </c>
      <c r="F1663" s="71"/>
      <c r="G1663" s="71"/>
      <c r="H1663" s="74"/>
      <c r="I1663" s="74"/>
      <c r="J1663" s="74"/>
    </row>
    <row r="1664" spans="1:10">
      <c r="A1664" s="23"/>
      <c r="B1664" s="23"/>
      <c r="C1664" s="24"/>
      <c r="D1664" s="25"/>
      <c r="E1664" s="25"/>
      <c r="F1664" s="24"/>
      <c r="G1664" s="24"/>
      <c r="H1664" s="26"/>
      <c r="I1664" s="40"/>
      <c r="J1664" s="26"/>
    </row>
    <row r="1667" spans="1:10">
      <c r="A1667" s="23" t="s">
        <v>1679</v>
      </c>
      <c r="B1667" s="50" t="s">
        <v>1680</v>
      </c>
      <c r="C1667" s="24" t="s">
        <v>16</v>
      </c>
      <c r="D1667" s="25">
        <v>2000</v>
      </c>
      <c r="E1667" s="25">
        <v>8.6</v>
      </c>
      <c r="F1667" s="24">
        <v>7.7</v>
      </c>
      <c r="G1667" s="24">
        <v>0</v>
      </c>
      <c r="H1667" s="26">
        <v>-1800</v>
      </c>
      <c r="I1667" s="40">
        <v>0</v>
      </c>
      <c r="J1667" s="26">
        <v>-1800</v>
      </c>
    </row>
    <row r="1668" spans="1:10">
      <c r="A1668" s="23" t="s">
        <v>1679</v>
      </c>
      <c r="B1668" s="50" t="s">
        <v>1681</v>
      </c>
      <c r="C1668" s="24" t="s">
        <v>16</v>
      </c>
      <c r="D1668" s="25">
        <v>2000</v>
      </c>
      <c r="E1668" s="25">
        <v>20</v>
      </c>
      <c r="F1668" s="24">
        <v>22</v>
      </c>
      <c r="G1668" s="24">
        <v>0</v>
      </c>
      <c r="H1668" s="26">
        <v>4000</v>
      </c>
      <c r="I1668" s="40">
        <v>0</v>
      </c>
      <c r="J1668" s="26">
        <v>4000</v>
      </c>
    </row>
    <row r="1669" spans="1:10">
      <c r="A1669" s="23" t="s">
        <v>1682</v>
      </c>
      <c r="B1669" s="50" t="s">
        <v>1683</v>
      </c>
      <c r="C1669" s="24" t="s">
        <v>16</v>
      </c>
      <c r="D1669" s="25">
        <v>6000</v>
      </c>
      <c r="E1669" s="25">
        <v>7.25</v>
      </c>
      <c r="F1669" s="24">
        <v>8</v>
      </c>
      <c r="G1669" s="24">
        <v>0</v>
      </c>
      <c r="H1669" s="26">
        <v>4500</v>
      </c>
      <c r="I1669" s="40">
        <v>0</v>
      </c>
      <c r="J1669" s="26">
        <v>4500</v>
      </c>
    </row>
    <row r="1670" spans="1:10">
      <c r="A1670" s="23" t="s">
        <v>1684</v>
      </c>
      <c r="B1670" s="50" t="s">
        <v>1685</v>
      </c>
      <c r="C1670" s="24" t="s">
        <v>16</v>
      </c>
      <c r="D1670" s="25">
        <v>1000</v>
      </c>
      <c r="E1670" s="25">
        <v>36.5</v>
      </c>
      <c r="F1670" s="24">
        <v>37</v>
      </c>
      <c r="G1670" s="24">
        <v>0</v>
      </c>
      <c r="H1670" s="26">
        <v>500</v>
      </c>
      <c r="I1670" s="40">
        <v>0</v>
      </c>
      <c r="J1670" s="26">
        <v>500</v>
      </c>
    </row>
    <row r="1671" spans="1:10">
      <c r="A1671" s="23" t="s">
        <v>1686</v>
      </c>
      <c r="B1671" s="50" t="s">
        <v>1687</v>
      </c>
      <c r="C1671" s="24" t="s">
        <v>16</v>
      </c>
      <c r="D1671" s="25">
        <v>2000</v>
      </c>
      <c r="E1671" s="25">
        <v>15</v>
      </c>
      <c r="F1671" s="24">
        <v>12</v>
      </c>
      <c r="G1671" s="24">
        <v>0</v>
      </c>
      <c r="H1671" s="26">
        <v>-6000</v>
      </c>
      <c r="I1671" s="40">
        <v>0</v>
      </c>
      <c r="J1671" s="26">
        <v>-6000</v>
      </c>
    </row>
    <row r="1672" spans="1:10">
      <c r="A1672" s="23" t="s">
        <v>1686</v>
      </c>
      <c r="B1672" s="50" t="s">
        <v>1688</v>
      </c>
      <c r="C1672" s="24" t="s">
        <v>16</v>
      </c>
      <c r="D1672" s="25">
        <v>2000</v>
      </c>
      <c r="E1672" s="25">
        <v>10.5</v>
      </c>
      <c r="F1672" s="24">
        <v>10.5</v>
      </c>
      <c r="G1672" s="24">
        <v>0</v>
      </c>
      <c r="H1672" s="26">
        <v>0</v>
      </c>
      <c r="I1672" s="40">
        <v>0</v>
      </c>
      <c r="J1672" s="26">
        <v>0</v>
      </c>
    </row>
    <row r="1673" spans="1:10">
      <c r="A1673" s="23" t="s">
        <v>1686</v>
      </c>
      <c r="B1673" s="50" t="s">
        <v>1689</v>
      </c>
      <c r="C1673" s="24" t="s">
        <v>16</v>
      </c>
      <c r="D1673" s="25">
        <v>6000</v>
      </c>
      <c r="E1673" s="25">
        <v>5.3</v>
      </c>
      <c r="F1673" s="24">
        <v>6</v>
      </c>
      <c r="G1673" s="24">
        <v>7</v>
      </c>
      <c r="H1673" s="26">
        <v>4200</v>
      </c>
      <c r="I1673" s="40">
        <v>6000</v>
      </c>
      <c r="J1673" s="26">
        <v>16200</v>
      </c>
    </row>
    <row r="1674" spans="1:10">
      <c r="A1674" s="23" t="s">
        <v>1690</v>
      </c>
      <c r="B1674" s="50" t="s">
        <v>1691</v>
      </c>
      <c r="C1674" s="24" t="s">
        <v>16</v>
      </c>
      <c r="D1674" s="25">
        <v>2000</v>
      </c>
      <c r="E1674" s="25">
        <v>16.5</v>
      </c>
      <c r="F1674" s="24">
        <v>18.5</v>
      </c>
      <c r="G1674" s="24">
        <v>0</v>
      </c>
      <c r="H1674" s="26">
        <v>4000</v>
      </c>
      <c r="I1674" s="40">
        <v>0</v>
      </c>
      <c r="J1674" s="26">
        <v>4000</v>
      </c>
    </row>
    <row r="1675" spans="1:10">
      <c r="A1675" s="23" t="s">
        <v>1692</v>
      </c>
      <c r="B1675" s="50" t="s">
        <v>1693</v>
      </c>
      <c r="C1675" s="24" t="s">
        <v>16</v>
      </c>
      <c r="D1675" s="25">
        <v>1000</v>
      </c>
      <c r="E1675" s="25">
        <v>31</v>
      </c>
      <c r="F1675" s="24">
        <v>36</v>
      </c>
      <c r="G1675" s="24">
        <v>0</v>
      </c>
      <c r="H1675" s="26">
        <v>5000</v>
      </c>
      <c r="I1675" s="40">
        <v>0</v>
      </c>
      <c r="J1675" s="26">
        <v>5000</v>
      </c>
    </row>
    <row r="1676" spans="1:10">
      <c r="A1676" s="23" t="s">
        <v>1692</v>
      </c>
      <c r="B1676" s="50" t="s">
        <v>1694</v>
      </c>
      <c r="C1676" s="24" t="s">
        <v>16</v>
      </c>
      <c r="D1676" s="25">
        <v>10000</v>
      </c>
      <c r="E1676" s="25">
        <v>4.5</v>
      </c>
      <c r="F1676" s="24">
        <v>5</v>
      </c>
      <c r="G1676" s="24">
        <v>5.5</v>
      </c>
      <c r="H1676" s="26">
        <v>5000</v>
      </c>
      <c r="I1676" s="40">
        <v>5000</v>
      </c>
      <c r="J1676" s="26">
        <v>10000</v>
      </c>
    </row>
    <row r="1677" spans="1:10">
      <c r="A1677" s="23" t="s">
        <v>1692</v>
      </c>
      <c r="B1677" s="50" t="s">
        <v>1695</v>
      </c>
      <c r="C1677" s="24" t="s">
        <v>16</v>
      </c>
      <c r="D1677" s="25">
        <v>5000</v>
      </c>
      <c r="E1677" s="25">
        <v>9</v>
      </c>
      <c r="F1677" s="24">
        <v>7.8</v>
      </c>
      <c r="G1677" s="24">
        <v>0</v>
      </c>
      <c r="H1677" s="26">
        <v>-6000</v>
      </c>
      <c r="I1677" s="40">
        <v>0</v>
      </c>
      <c r="J1677" s="26">
        <v>-6000</v>
      </c>
    </row>
    <row r="1678" spans="1:10">
      <c r="A1678" s="23" t="s">
        <v>1696</v>
      </c>
      <c r="B1678" s="50" t="s">
        <v>1697</v>
      </c>
      <c r="C1678" s="24" t="s">
        <v>16</v>
      </c>
      <c r="D1678" s="25">
        <v>2000</v>
      </c>
      <c r="E1678" s="25">
        <v>14</v>
      </c>
      <c r="F1678" s="24">
        <v>16</v>
      </c>
      <c r="G1678" s="24">
        <v>18</v>
      </c>
      <c r="H1678" s="26">
        <v>4000</v>
      </c>
      <c r="I1678" s="40">
        <v>4000</v>
      </c>
      <c r="J1678" s="26">
        <v>8000</v>
      </c>
    </row>
    <row r="1679" spans="1:10">
      <c r="A1679" s="23" t="s">
        <v>1698</v>
      </c>
      <c r="B1679" s="50" t="s">
        <v>1699</v>
      </c>
      <c r="C1679" s="24" t="s">
        <v>16</v>
      </c>
      <c r="D1679" s="25">
        <v>2000</v>
      </c>
      <c r="E1679" s="25">
        <v>24</v>
      </c>
      <c r="F1679" s="24">
        <v>28</v>
      </c>
      <c r="G1679" s="24">
        <v>0</v>
      </c>
      <c r="H1679" s="26">
        <v>8000</v>
      </c>
      <c r="I1679" s="40">
        <v>0</v>
      </c>
      <c r="J1679" s="26">
        <v>8000</v>
      </c>
    </row>
    <row r="1680" spans="1:10">
      <c r="A1680" s="23" t="s">
        <v>1700</v>
      </c>
      <c r="B1680" s="50" t="s">
        <v>1701</v>
      </c>
      <c r="C1680" s="24" t="s">
        <v>16</v>
      </c>
      <c r="D1680" s="25">
        <v>2000</v>
      </c>
      <c r="E1680" s="25">
        <v>18</v>
      </c>
      <c r="F1680" s="24">
        <v>23</v>
      </c>
      <c r="G1680" s="24">
        <v>0</v>
      </c>
      <c r="H1680" s="26">
        <v>10000</v>
      </c>
      <c r="I1680" s="40">
        <v>0</v>
      </c>
      <c r="J1680" s="26">
        <v>10000</v>
      </c>
    </row>
    <row r="1681" spans="1:10">
      <c r="A1681" s="23" t="s">
        <v>1702</v>
      </c>
      <c r="B1681" s="50" t="s">
        <v>1703</v>
      </c>
      <c r="C1681" s="24" t="s">
        <v>16</v>
      </c>
      <c r="D1681" s="25">
        <v>2000</v>
      </c>
      <c r="E1681" s="25">
        <v>22.5</v>
      </c>
      <c r="F1681" s="24">
        <v>24.5</v>
      </c>
      <c r="G1681" s="24">
        <v>0</v>
      </c>
      <c r="H1681" s="26">
        <v>4000</v>
      </c>
      <c r="I1681" s="40">
        <v>0</v>
      </c>
      <c r="J1681" s="26">
        <v>4000</v>
      </c>
    </row>
    <row r="1682" spans="1:10">
      <c r="A1682" s="23" t="s">
        <v>1704</v>
      </c>
      <c r="B1682" s="50" t="s">
        <v>1705</v>
      </c>
      <c r="C1682" s="24" t="s">
        <v>16</v>
      </c>
      <c r="D1682" s="25">
        <v>2000</v>
      </c>
      <c r="E1682" s="25">
        <v>24</v>
      </c>
      <c r="F1682" s="24">
        <v>26</v>
      </c>
      <c r="G1682" s="24">
        <v>0</v>
      </c>
      <c r="H1682" s="26">
        <v>4000</v>
      </c>
      <c r="I1682" s="40">
        <v>0</v>
      </c>
      <c r="J1682" s="26">
        <v>4000</v>
      </c>
    </row>
    <row r="1683" spans="1:10">
      <c r="A1683" s="23" t="s">
        <v>1706</v>
      </c>
      <c r="B1683" s="50" t="s">
        <v>1707</v>
      </c>
      <c r="C1683" s="24" t="s">
        <v>16</v>
      </c>
      <c r="D1683" s="25">
        <v>2000</v>
      </c>
      <c r="E1683" s="25">
        <v>31</v>
      </c>
      <c r="F1683" s="24">
        <v>29</v>
      </c>
      <c r="G1683" s="24">
        <v>0</v>
      </c>
      <c r="H1683" s="26">
        <v>-4000</v>
      </c>
      <c r="I1683" s="40">
        <v>0</v>
      </c>
      <c r="J1683" s="26">
        <v>-4000</v>
      </c>
    </row>
    <row r="1684" spans="1:10">
      <c r="A1684" s="23" t="s">
        <v>1706</v>
      </c>
      <c r="B1684" s="50" t="s">
        <v>1708</v>
      </c>
      <c r="C1684" s="24" t="s">
        <v>16</v>
      </c>
      <c r="D1684" s="25">
        <v>2000</v>
      </c>
      <c r="E1684" s="25">
        <v>22</v>
      </c>
      <c r="F1684" s="24">
        <v>24</v>
      </c>
      <c r="G1684" s="24">
        <v>0</v>
      </c>
      <c r="H1684" s="26">
        <v>4000</v>
      </c>
      <c r="I1684" s="40">
        <v>0</v>
      </c>
      <c r="J1684" s="26">
        <v>4000</v>
      </c>
    </row>
    <row r="1685" spans="1:10">
      <c r="A1685" s="23" t="s">
        <v>1709</v>
      </c>
      <c r="B1685" s="50" t="s">
        <v>1710</v>
      </c>
      <c r="C1685" s="24" t="s">
        <v>16</v>
      </c>
      <c r="D1685" s="25">
        <v>1800</v>
      </c>
      <c r="E1685" s="25">
        <v>32</v>
      </c>
      <c r="F1685" s="24">
        <v>27</v>
      </c>
      <c r="G1685" s="24">
        <v>0</v>
      </c>
      <c r="H1685" s="26">
        <v>-9000</v>
      </c>
      <c r="I1685" s="40">
        <v>0</v>
      </c>
      <c r="J1685" s="26">
        <v>-9000</v>
      </c>
    </row>
    <row r="1686" spans="1:10">
      <c r="A1686" s="23" t="s">
        <v>1709</v>
      </c>
      <c r="B1686" s="50" t="s">
        <v>1711</v>
      </c>
      <c r="C1686" s="24" t="s">
        <v>16</v>
      </c>
      <c r="D1686" s="25">
        <v>3600</v>
      </c>
      <c r="E1686" s="25">
        <v>17</v>
      </c>
      <c r="F1686" s="24">
        <v>16</v>
      </c>
      <c r="G1686" s="24">
        <v>0</v>
      </c>
      <c r="H1686" s="26">
        <v>-3600</v>
      </c>
      <c r="I1686" s="40">
        <v>0</v>
      </c>
      <c r="J1686" s="26">
        <v>-3600</v>
      </c>
    </row>
    <row r="1687" spans="1:10">
      <c r="A1687" s="23" t="s">
        <v>1712</v>
      </c>
      <c r="B1687" s="50" t="s">
        <v>1595</v>
      </c>
      <c r="C1687" s="24" t="s">
        <v>16</v>
      </c>
      <c r="D1687" s="25">
        <v>4000</v>
      </c>
      <c r="E1687" s="25">
        <v>7.2</v>
      </c>
      <c r="F1687" s="24">
        <v>7.7</v>
      </c>
      <c r="G1687" s="24">
        <v>8.25</v>
      </c>
      <c r="H1687" s="26">
        <v>2000</v>
      </c>
      <c r="I1687" s="40">
        <v>2200</v>
      </c>
      <c r="J1687" s="26">
        <v>4200</v>
      </c>
    </row>
    <row r="1688" spans="1:10">
      <c r="A1688" s="23" t="s">
        <v>1712</v>
      </c>
      <c r="B1688" s="50" t="s">
        <v>1713</v>
      </c>
      <c r="C1688" s="24" t="s">
        <v>16</v>
      </c>
      <c r="D1688" s="25">
        <v>4000</v>
      </c>
      <c r="E1688" s="25">
        <v>6.5</v>
      </c>
      <c r="F1688" s="24">
        <v>7</v>
      </c>
      <c r="G1688" s="24">
        <v>0</v>
      </c>
      <c r="H1688" s="26">
        <v>2000</v>
      </c>
      <c r="I1688" s="40">
        <v>0</v>
      </c>
      <c r="J1688" s="26">
        <v>2000</v>
      </c>
    </row>
    <row r="1689" spans="1:10">
      <c r="A1689" s="23"/>
      <c r="B1689" s="50"/>
      <c r="C1689" s="24"/>
      <c r="D1689" s="25"/>
      <c r="E1689" s="25"/>
      <c r="F1689" s="24"/>
      <c r="G1689" s="24"/>
      <c r="H1689" s="26"/>
      <c r="I1689" s="40"/>
      <c r="J1689" s="26"/>
    </row>
    <row r="1690" spans="1:10">
      <c r="A1690" s="69"/>
      <c r="B1690" s="69"/>
      <c r="C1690" s="69"/>
      <c r="D1690" s="69"/>
      <c r="E1690" s="69"/>
      <c r="F1690" s="69"/>
      <c r="G1690" s="69" t="s">
        <v>1627</v>
      </c>
      <c r="H1690" s="70">
        <v>28100</v>
      </c>
      <c r="I1690" s="70"/>
      <c r="J1690" s="70">
        <v>51300</v>
      </c>
    </row>
    <row r="1691" spans="1:10">
      <c r="A1691" s="71"/>
      <c r="B1691" s="71"/>
      <c r="C1691" s="71"/>
      <c r="D1691" s="72"/>
      <c r="E1691" s="73">
        <v>43405</v>
      </c>
      <c r="F1691" s="71"/>
      <c r="G1691" s="71"/>
      <c r="H1691" s="74"/>
      <c r="I1691" s="74"/>
      <c r="J1691" s="74"/>
    </row>
    <row r="1692" spans="1:10">
      <c r="A1692" s="23"/>
      <c r="B1692" s="50"/>
      <c r="C1692" s="24"/>
      <c r="D1692" s="25"/>
      <c r="E1692" s="25"/>
      <c r="F1692" s="24"/>
      <c r="G1692" s="24"/>
      <c r="H1692" s="26"/>
      <c r="I1692" s="40"/>
      <c r="J1692" s="26"/>
    </row>
    <row r="1693" spans="1:10">
      <c r="A1693" s="23" t="s">
        <v>1714</v>
      </c>
      <c r="B1693" s="50" t="s">
        <v>1715</v>
      </c>
      <c r="C1693" s="24" t="s">
        <v>16</v>
      </c>
      <c r="D1693" s="25">
        <v>2000</v>
      </c>
      <c r="E1693" s="25">
        <v>27.5</v>
      </c>
      <c r="F1693" s="24">
        <v>25</v>
      </c>
      <c r="G1693" s="24">
        <v>0</v>
      </c>
      <c r="H1693" s="26">
        <v>-5000</v>
      </c>
      <c r="I1693" s="40">
        <v>0</v>
      </c>
      <c r="J1693" s="26">
        <v>-5000</v>
      </c>
    </row>
    <row r="1694" spans="1:10">
      <c r="A1694" s="23" t="s">
        <v>1714</v>
      </c>
      <c r="B1694" s="50" t="s">
        <v>1681</v>
      </c>
      <c r="C1694" s="24" t="s">
        <v>16</v>
      </c>
      <c r="D1694" s="25">
        <v>2000</v>
      </c>
      <c r="E1694" s="25">
        <v>20</v>
      </c>
      <c r="F1694" s="24">
        <v>17.5</v>
      </c>
      <c r="G1694" s="24">
        <v>0</v>
      </c>
      <c r="H1694" s="26">
        <v>-5000</v>
      </c>
      <c r="I1694" s="40">
        <v>0</v>
      </c>
      <c r="J1694" s="26">
        <v>-5000</v>
      </c>
    </row>
    <row r="1695" spans="1:10">
      <c r="A1695" s="23" t="s">
        <v>1716</v>
      </c>
      <c r="B1695" s="50" t="s">
        <v>1717</v>
      </c>
      <c r="C1695" s="24" t="s">
        <v>16</v>
      </c>
      <c r="D1695" s="25">
        <v>2000</v>
      </c>
      <c r="E1695" s="25">
        <v>17.5</v>
      </c>
      <c r="F1695" s="24">
        <v>19.5</v>
      </c>
      <c r="G1695" s="24">
        <v>0</v>
      </c>
      <c r="H1695" s="26">
        <v>4000</v>
      </c>
      <c r="I1695" s="40">
        <v>0</v>
      </c>
      <c r="J1695" s="26">
        <v>4000</v>
      </c>
    </row>
    <row r="1696" spans="1:10">
      <c r="A1696" s="23" t="s">
        <v>1716</v>
      </c>
      <c r="B1696" s="50" t="s">
        <v>1718</v>
      </c>
      <c r="C1696" s="24" t="s">
        <v>16</v>
      </c>
      <c r="D1696" s="25">
        <v>6000</v>
      </c>
      <c r="E1696" s="25">
        <v>10</v>
      </c>
      <c r="F1696" s="24">
        <v>10.75</v>
      </c>
      <c r="G1696" s="24">
        <v>0</v>
      </c>
      <c r="H1696" s="26">
        <v>4500</v>
      </c>
      <c r="I1696" s="40">
        <v>0</v>
      </c>
      <c r="J1696" s="26">
        <v>4500</v>
      </c>
    </row>
    <row r="1697" spans="1:10">
      <c r="A1697" s="23" t="s">
        <v>1719</v>
      </c>
      <c r="B1697" s="50" t="s">
        <v>1720</v>
      </c>
      <c r="C1697" s="24" t="s">
        <v>16</v>
      </c>
      <c r="D1697" s="25">
        <v>1000</v>
      </c>
      <c r="E1697" s="25">
        <v>14</v>
      </c>
      <c r="F1697" s="24">
        <v>18</v>
      </c>
      <c r="G1697" s="24">
        <v>0</v>
      </c>
      <c r="H1697" s="26">
        <v>4000</v>
      </c>
      <c r="I1697" s="40">
        <v>0</v>
      </c>
      <c r="J1697" s="26">
        <v>4000</v>
      </c>
    </row>
    <row r="1698" spans="1:10">
      <c r="A1698" s="23" t="s">
        <v>1721</v>
      </c>
      <c r="B1698" s="50" t="s">
        <v>1722</v>
      </c>
      <c r="C1698" s="24" t="s">
        <v>16</v>
      </c>
      <c r="D1698" s="25">
        <v>1000</v>
      </c>
      <c r="E1698" s="25">
        <v>25</v>
      </c>
      <c r="F1698" s="24">
        <v>29</v>
      </c>
      <c r="G1698" s="24">
        <v>0</v>
      </c>
      <c r="H1698" s="26">
        <v>4000</v>
      </c>
      <c r="I1698" s="40">
        <v>0</v>
      </c>
      <c r="J1698" s="26">
        <v>4000</v>
      </c>
    </row>
    <row r="1699" spans="1:10">
      <c r="A1699" s="23" t="s">
        <v>1721</v>
      </c>
      <c r="B1699" s="50" t="s">
        <v>1723</v>
      </c>
      <c r="C1699" s="24" t="s">
        <v>16</v>
      </c>
      <c r="D1699" s="25">
        <v>1000</v>
      </c>
      <c r="E1699" s="25">
        <v>22</v>
      </c>
      <c r="F1699" s="24">
        <v>16</v>
      </c>
      <c r="G1699" s="24">
        <v>0</v>
      </c>
      <c r="H1699" s="26">
        <v>-6000</v>
      </c>
      <c r="I1699" s="40">
        <v>0</v>
      </c>
      <c r="J1699" s="26">
        <v>-6000</v>
      </c>
    </row>
    <row r="1700" spans="1:10">
      <c r="A1700" s="23" t="s">
        <v>1724</v>
      </c>
      <c r="B1700" s="50" t="s">
        <v>1725</v>
      </c>
      <c r="C1700" s="24" t="s">
        <v>16</v>
      </c>
      <c r="D1700" s="25">
        <v>2400</v>
      </c>
      <c r="E1700" s="25">
        <v>19</v>
      </c>
      <c r="F1700" s="24">
        <v>21</v>
      </c>
      <c r="G1700" s="24">
        <v>0</v>
      </c>
      <c r="H1700" s="26">
        <v>4800</v>
      </c>
      <c r="I1700" s="40">
        <v>0</v>
      </c>
      <c r="J1700" s="26">
        <v>4800</v>
      </c>
    </row>
    <row r="1701" spans="1:10">
      <c r="A1701" s="23" t="s">
        <v>1724</v>
      </c>
      <c r="B1701" s="50" t="s">
        <v>1723</v>
      </c>
      <c r="C1701" s="24" t="s">
        <v>16</v>
      </c>
      <c r="D1701" s="25">
        <v>1000</v>
      </c>
      <c r="E1701" s="25">
        <v>23</v>
      </c>
      <c r="F1701" s="24">
        <v>23</v>
      </c>
      <c r="G1701" s="24">
        <v>0</v>
      </c>
      <c r="H1701" s="26">
        <v>0</v>
      </c>
      <c r="I1701" s="40">
        <v>0</v>
      </c>
      <c r="J1701" s="26">
        <v>0</v>
      </c>
    </row>
    <row r="1702" spans="1:10">
      <c r="A1702" s="23" t="s">
        <v>1724</v>
      </c>
      <c r="B1702" s="50" t="s">
        <v>1726</v>
      </c>
      <c r="C1702" s="24" t="s">
        <v>16</v>
      </c>
      <c r="D1702" s="25">
        <v>7000</v>
      </c>
      <c r="E1702" s="25">
        <v>7.5</v>
      </c>
      <c r="F1702" s="24">
        <v>6.5</v>
      </c>
      <c r="G1702" s="24">
        <v>0</v>
      </c>
      <c r="H1702" s="26">
        <v>-7000</v>
      </c>
      <c r="I1702" s="40">
        <v>0</v>
      </c>
      <c r="J1702" s="26">
        <v>-7000</v>
      </c>
    </row>
    <row r="1703" spans="1:10">
      <c r="A1703" s="23" t="s">
        <v>1727</v>
      </c>
      <c r="B1703" s="50" t="s">
        <v>1728</v>
      </c>
      <c r="C1703" s="24" t="s">
        <v>16</v>
      </c>
      <c r="D1703" s="25">
        <v>2400</v>
      </c>
      <c r="E1703" s="25">
        <v>13</v>
      </c>
      <c r="F1703" s="24">
        <v>13</v>
      </c>
      <c r="G1703" s="24">
        <v>0</v>
      </c>
      <c r="H1703" s="26">
        <v>0</v>
      </c>
      <c r="I1703" s="40">
        <v>0</v>
      </c>
      <c r="J1703" s="26">
        <v>0</v>
      </c>
    </row>
    <row r="1704" spans="1:10">
      <c r="A1704" s="23" t="s">
        <v>1729</v>
      </c>
      <c r="B1704" s="50" t="s">
        <v>1730</v>
      </c>
      <c r="C1704" s="24" t="s">
        <v>16</v>
      </c>
      <c r="D1704" s="25">
        <v>4000</v>
      </c>
      <c r="E1704" s="25">
        <v>9.5</v>
      </c>
      <c r="F1704" s="24">
        <v>10.5</v>
      </c>
      <c r="G1704" s="24">
        <v>0</v>
      </c>
      <c r="H1704" s="26">
        <v>4000</v>
      </c>
      <c r="I1704" s="40">
        <v>0</v>
      </c>
      <c r="J1704" s="26">
        <v>4000</v>
      </c>
    </row>
    <row r="1705" spans="1:10">
      <c r="A1705" s="23" t="s">
        <v>1729</v>
      </c>
      <c r="B1705" s="50" t="s">
        <v>1699</v>
      </c>
      <c r="C1705" s="24" t="s">
        <v>16</v>
      </c>
      <c r="D1705" s="25">
        <v>2000</v>
      </c>
      <c r="E1705" s="25">
        <v>14.5</v>
      </c>
      <c r="F1705" s="24">
        <v>17</v>
      </c>
      <c r="G1705" s="24">
        <v>0</v>
      </c>
      <c r="H1705" s="26">
        <v>5000</v>
      </c>
      <c r="I1705" s="40">
        <v>0</v>
      </c>
      <c r="J1705" s="26">
        <v>5000</v>
      </c>
    </row>
    <row r="1706" spans="1:10">
      <c r="A1706" s="23" t="s">
        <v>1731</v>
      </c>
      <c r="B1706" s="50" t="s">
        <v>1732</v>
      </c>
      <c r="C1706" s="24" t="s">
        <v>16</v>
      </c>
      <c r="D1706" s="25">
        <v>5000</v>
      </c>
      <c r="E1706" s="25">
        <v>12</v>
      </c>
      <c r="F1706" s="24">
        <v>13</v>
      </c>
      <c r="G1706" s="24">
        <v>0</v>
      </c>
      <c r="H1706" s="26">
        <v>5000</v>
      </c>
      <c r="I1706" s="40">
        <v>0</v>
      </c>
      <c r="J1706" s="26">
        <v>5000</v>
      </c>
    </row>
    <row r="1707" spans="1:10">
      <c r="A1707" s="23" t="s">
        <v>1733</v>
      </c>
      <c r="B1707" s="50" t="s">
        <v>1734</v>
      </c>
      <c r="C1707" s="24" t="s">
        <v>16</v>
      </c>
      <c r="D1707" s="25">
        <v>2000</v>
      </c>
      <c r="E1707" s="25">
        <v>23</v>
      </c>
      <c r="F1707" s="24">
        <v>25</v>
      </c>
      <c r="G1707" s="24">
        <v>27</v>
      </c>
      <c r="H1707" s="26">
        <v>4000</v>
      </c>
      <c r="I1707" s="40">
        <v>4000</v>
      </c>
      <c r="J1707" s="26">
        <v>8000</v>
      </c>
    </row>
    <row r="1708" spans="1:10">
      <c r="A1708" s="23" t="s">
        <v>1733</v>
      </c>
      <c r="B1708" s="50" t="s">
        <v>1681</v>
      </c>
      <c r="C1708" s="24" t="s">
        <v>16</v>
      </c>
      <c r="D1708" s="25">
        <v>4000</v>
      </c>
      <c r="E1708" s="25">
        <v>14</v>
      </c>
      <c r="F1708" s="24">
        <v>16</v>
      </c>
      <c r="G1708" s="24">
        <v>0</v>
      </c>
      <c r="H1708" s="26">
        <v>8000</v>
      </c>
      <c r="I1708" s="40">
        <v>0</v>
      </c>
      <c r="J1708" s="26">
        <v>8000</v>
      </c>
    </row>
    <row r="1709" spans="1:10">
      <c r="A1709" s="23" t="s">
        <v>1735</v>
      </c>
      <c r="B1709" s="50" t="s">
        <v>1699</v>
      </c>
      <c r="C1709" s="24" t="s">
        <v>16</v>
      </c>
      <c r="D1709" s="25">
        <v>2000</v>
      </c>
      <c r="E1709" s="25">
        <v>21</v>
      </c>
      <c r="F1709" s="24">
        <v>23</v>
      </c>
      <c r="G1709" s="24">
        <v>25</v>
      </c>
      <c r="H1709" s="26">
        <v>4000</v>
      </c>
      <c r="I1709" s="40">
        <v>4000</v>
      </c>
      <c r="J1709" s="26">
        <v>8000</v>
      </c>
    </row>
    <row r="1710" spans="1:10">
      <c r="A1710" s="23" t="s">
        <v>1735</v>
      </c>
      <c r="B1710" s="50" t="s">
        <v>1736</v>
      </c>
      <c r="C1710" s="24" t="s">
        <v>16</v>
      </c>
      <c r="D1710" s="25">
        <v>5000</v>
      </c>
      <c r="E1710" s="25">
        <v>10.5</v>
      </c>
      <c r="F1710" s="24">
        <v>9</v>
      </c>
      <c r="G1710" s="24">
        <v>0</v>
      </c>
      <c r="H1710" s="26">
        <v>-7500</v>
      </c>
      <c r="I1710" s="40">
        <v>0</v>
      </c>
      <c r="J1710" s="26">
        <v>-7500</v>
      </c>
    </row>
    <row r="1711" spans="1:10">
      <c r="A1711" s="23" t="s">
        <v>1737</v>
      </c>
      <c r="B1711" s="50" t="s">
        <v>1738</v>
      </c>
      <c r="C1711" s="24" t="s">
        <v>16</v>
      </c>
      <c r="D1711" s="25">
        <v>5000</v>
      </c>
      <c r="E1711" s="25">
        <v>10</v>
      </c>
      <c r="F1711" s="24">
        <v>11</v>
      </c>
      <c r="G1711" s="24">
        <v>12</v>
      </c>
      <c r="H1711" s="26">
        <v>5000</v>
      </c>
      <c r="I1711" s="40">
        <v>5000</v>
      </c>
      <c r="J1711" s="26">
        <v>15000</v>
      </c>
    </row>
    <row r="1712" spans="1:10">
      <c r="A1712" s="23" t="s">
        <v>1737</v>
      </c>
      <c r="B1712" s="50" t="s">
        <v>1695</v>
      </c>
      <c r="C1712" s="24" t="s">
        <v>16</v>
      </c>
      <c r="D1712" s="25">
        <v>5500</v>
      </c>
      <c r="E1712" s="25">
        <v>14</v>
      </c>
      <c r="F1712" s="24">
        <v>15</v>
      </c>
      <c r="G1712" s="24">
        <v>16</v>
      </c>
      <c r="H1712" s="26">
        <v>5500</v>
      </c>
      <c r="I1712" s="40">
        <v>5500</v>
      </c>
      <c r="J1712" s="26">
        <v>16500</v>
      </c>
    </row>
    <row r="1713" spans="1:10">
      <c r="A1713" s="23" t="s">
        <v>1739</v>
      </c>
      <c r="B1713" s="50" t="s">
        <v>1740</v>
      </c>
      <c r="C1713" s="24" t="s">
        <v>16</v>
      </c>
      <c r="D1713" s="25">
        <v>2000</v>
      </c>
      <c r="E1713" s="25">
        <v>17.5</v>
      </c>
      <c r="F1713" s="24">
        <v>19.5</v>
      </c>
      <c r="G1713" s="24">
        <v>0</v>
      </c>
      <c r="H1713" s="26">
        <v>4000</v>
      </c>
      <c r="I1713" s="40">
        <v>0</v>
      </c>
      <c r="J1713" s="26">
        <v>4000</v>
      </c>
    </row>
    <row r="1714" spans="1:10">
      <c r="A1714" s="23" t="s">
        <v>1741</v>
      </c>
      <c r="B1714" s="23" t="s">
        <v>1742</v>
      </c>
      <c r="C1714" s="24" t="s">
        <v>16</v>
      </c>
      <c r="D1714" s="25">
        <v>5000</v>
      </c>
      <c r="E1714" s="25">
        <v>12</v>
      </c>
      <c r="F1714" s="24">
        <v>12.5</v>
      </c>
      <c r="G1714" s="24">
        <v>0</v>
      </c>
      <c r="H1714" s="26">
        <v>2500</v>
      </c>
      <c r="I1714" s="40">
        <v>0</v>
      </c>
      <c r="J1714" s="26">
        <v>2500</v>
      </c>
    </row>
    <row r="1715" spans="1:10">
      <c r="A1715" s="23" t="s">
        <v>1741</v>
      </c>
      <c r="B1715" s="23" t="s">
        <v>1743</v>
      </c>
      <c r="C1715" s="24" t="s">
        <v>16</v>
      </c>
      <c r="D1715" s="25">
        <v>3000</v>
      </c>
      <c r="E1715" s="25">
        <v>9</v>
      </c>
      <c r="F1715" s="24">
        <v>10</v>
      </c>
      <c r="G1715" s="24">
        <v>0</v>
      </c>
      <c r="H1715" s="26">
        <v>3000</v>
      </c>
      <c r="I1715" s="40">
        <v>0</v>
      </c>
      <c r="J1715" s="26">
        <v>3000</v>
      </c>
    </row>
    <row r="1716" spans="1:10">
      <c r="A1716" s="23" t="s">
        <v>1744</v>
      </c>
      <c r="B1716" s="23" t="s">
        <v>1745</v>
      </c>
      <c r="C1716" s="24" t="s">
        <v>16</v>
      </c>
      <c r="D1716" s="25">
        <v>2000</v>
      </c>
      <c r="E1716" s="25">
        <v>20</v>
      </c>
      <c r="F1716" s="24">
        <v>22</v>
      </c>
      <c r="G1716" s="24">
        <v>24</v>
      </c>
      <c r="H1716" s="26">
        <v>4000</v>
      </c>
      <c r="I1716" s="40">
        <v>4000</v>
      </c>
      <c r="J1716" s="26">
        <v>12000</v>
      </c>
    </row>
    <row r="1717" spans="1:10">
      <c r="A1717" s="23" t="s">
        <v>1746</v>
      </c>
      <c r="B1717" s="23" t="s">
        <v>1580</v>
      </c>
      <c r="C1717" s="24" t="s">
        <v>16</v>
      </c>
      <c r="D1717" s="25">
        <v>2000</v>
      </c>
      <c r="E1717" s="25">
        <v>29</v>
      </c>
      <c r="F1717" s="24">
        <v>31</v>
      </c>
      <c r="G1717" s="24">
        <v>0</v>
      </c>
      <c r="H1717" s="26">
        <v>4000</v>
      </c>
      <c r="I1717" s="40">
        <v>0</v>
      </c>
      <c r="J1717" s="26">
        <v>4000</v>
      </c>
    </row>
    <row r="1718" spans="1:10">
      <c r="A1718" s="23" t="s">
        <v>1746</v>
      </c>
      <c r="B1718" s="23" t="s">
        <v>1747</v>
      </c>
      <c r="C1718" s="24" t="s">
        <v>16</v>
      </c>
      <c r="D1718" s="25">
        <v>4000</v>
      </c>
      <c r="E1718" s="25">
        <v>6.7</v>
      </c>
      <c r="F1718" s="24">
        <v>6</v>
      </c>
      <c r="G1718" s="24">
        <v>0</v>
      </c>
      <c r="H1718" s="26">
        <v>-2800</v>
      </c>
      <c r="I1718" s="40">
        <v>0</v>
      </c>
      <c r="J1718" s="26">
        <v>-2800</v>
      </c>
    </row>
    <row r="1719" spans="1:10">
      <c r="A1719" s="23" t="s">
        <v>1748</v>
      </c>
      <c r="B1719" s="23" t="s">
        <v>1745</v>
      </c>
      <c r="C1719" s="24" t="s">
        <v>16</v>
      </c>
      <c r="D1719" s="25">
        <v>2000</v>
      </c>
      <c r="E1719" s="25">
        <v>18</v>
      </c>
      <c r="F1719" s="24">
        <v>19.5</v>
      </c>
      <c r="G1719" s="24">
        <v>0</v>
      </c>
      <c r="H1719" s="26">
        <v>3000</v>
      </c>
      <c r="I1719" s="40">
        <v>0</v>
      </c>
      <c r="J1719" s="26">
        <v>3000</v>
      </c>
    </row>
    <row r="1720" spans="1:10">
      <c r="A1720" s="23" t="s">
        <v>1749</v>
      </c>
      <c r="B1720" s="23" t="s">
        <v>1750</v>
      </c>
      <c r="C1720" s="24" t="s">
        <v>16</v>
      </c>
      <c r="D1720" s="25">
        <v>6000</v>
      </c>
      <c r="E1720" s="25">
        <v>9.2</v>
      </c>
      <c r="F1720" s="24">
        <v>9.2</v>
      </c>
      <c r="G1720" s="24">
        <v>0</v>
      </c>
      <c r="H1720" s="26">
        <v>0</v>
      </c>
      <c r="I1720" s="40">
        <v>0</v>
      </c>
      <c r="J1720" s="26">
        <v>0</v>
      </c>
    </row>
    <row r="1721" spans="1:10">
      <c r="A1721" s="23" t="s">
        <v>1749</v>
      </c>
      <c r="B1721" s="23" t="s">
        <v>1745</v>
      </c>
      <c r="C1721" s="24" t="s">
        <v>16</v>
      </c>
      <c r="D1721" s="25">
        <v>4000</v>
      </c>
      <c r="E1721" s="25">
        <v>25</v>
      </c>
      <c r="F1721" s="24">
        <v>22</v>
      </c>
      <c r="G1721" s="24">
        <v>0</v>
      </c>
      <c r="H1721" s="26">
        <v>-12000</v>
      </c>
      <c r="I1721" s="40">
        <v>0</v>
      </c>
      <c r="J1721" s="26">
        <v>-12000</v>
      </c>
    </row>
    <row r="1722" spans="1:10">
      <c r="A1722" s="23" t="s">
        <v>1751</v>
      </c>
      <c r="B1722" s="23" t="s">
        <v>1752</v>
      </c>
      <c r="C1722" s="24" t="s">
        <v>16</v>
      </c>
      <c r="D1722" s="25">
        <v>5000</v>
      </c>
      <c r="E1722" s="25">
        <v>10</v>
      </c>
      <c r="F1722" s="24">
        <v>11</v>
      </c>
      <c r="G1722" s="24">
        <v>12</v>
      </c>
      <c r="H1722" s="26">
        <v>5000</v>
      </c>
      <c r="I1722" s="40">
        <v>5000</v>
      </c>
      <c r="J1722" s="26">
        <v>15000</v>
      </c>
    </row>
    <row r="1723" spans="1:10">
      <c r="A1723" s="23" t="s">
        <v>1753</v>
      </c>
      <c r="B1723" s="23" t="s">
        <v>1754</v>
      </c>
      <c r="C1723" s="24" t="s">
        <v>16</v>
      </c>
      <c r="D1723" s="25">
        <v>1000</v>
      </c>
      <c r="E1723" s="25">
        <v>27</v>
      </c>
      <c r="F1723" s="24">
        <v>29</v>
      </c>
      <c r="G1723" s="24">
        <v>0</v>
      </c>
      <c r="H1723" s="26">
        <v>2000</v>
      </c>
      <c r="I1723" s="40">
        <v>0</v>
      </c>
      <c r="J1723" s="26">
        <v>2000</v>
      </c>
    </row>
    <row r="1724" spans="1:10">
      <c r="A1724" s="23" t="s">
        <v>1753</v>
      </c>
      <c r="B1724" s="23" t="s">
        <v>1752</v>
      </c>
      <c r="C1724" s="24" t="s">
        <v>16</v>
      </c>
      <c r="D1724" s="25">
        <v>4500</v>
      </c>
      <c r="E1724" s="25">
        <v>9</v>
      </c>
      <c r="F1724" s="24">
        <v>7.8</v>
      </c>
      <c r="G1724" s="24">
        <v>0</v>
      </c>
      <c r="H1724" s="26">
        <v>-5400</v>
      </c>
      <c r="I1724" s="40">
        <v>0</v>
      </c>
      <c r="J1724" s="26">
        <v>-5400</v>
      </c>
    </row>
    <row r="1725" spans="1:10">
      <c r="A1725" s="69"/>
      <c r="B1725" s="69"/>
      <c r="C1725" s="69"/>
      <c r="D1725" s="69"/>
      <c r="E1725" s="69"/>
      <c r="F1725" s="69"/>
      <c r="G1725" s="69" t="s">
        <v>1627</v>
      </c>
      <c r="H1725" s="70">
        <v>38100</v>
      </c>
      <c r="I1725" s="70"/>
      <c r="J1725" s="70">
        <v>85100</v>
      </c>
    </row>
    <row r="1726" spans="1:10">
      <c r="A1726" s="71"/>
      <c r="B1726" s="71"/>
      <c r="C1726" s="71"/>
      <c r="D1726" s="72"/>
      <c r="E1726" s="73">
        <v>43374</v>
      </c>
      <c r="F1726" s="71"/>
      <c r="G1726" s="71"/>
      <c r="H1726" s="74"/>
      <c r="I1726" s="74"/>
      <c r="J1726" s="74"/>
    </row>
    <row r="1727" spans="1:10">
      <c r="A1727" s="23" t="s">
        <v>1755</v>
      </c>
      <c r="B1727" s="23" t="s">
        <v>1756</v>
      </c>
      <c r="C1727" s="24" t="s">
        <v>16</v>
      </c>
      <c r="D1727" s="25">
        <v>4000</v>
      </c>
      <c r="E1727" s="25">
        <v>26</v>
      </c>
      <c r="F1727" s="24">
        <v>26</v>
      </c>
      <c r="G1727" s="24">
        <v>0</v>
      </c>
      <c r="H1727" s="26">
        <v>0</v>
      </c>
      <c r="I1727" s="40">
        <v>0</v>
      </c>
      <c r="J1727" s="26">
        <v>0</v>
      </c>
    </row>
    <row r="1728" spans="1:10">
      <c r="A1728" s="23" t="s">
        <v>1755</v>
      </c>
      <c r="B1728" s="23" t="s">
        <v>1757</v>
      </c>
      <c r="C1728" s="24" t="s">
        <v>16</v>
      </c>
      <c r="D1728" s="25">
        <v>12000</v>
      </c>
      <c r="E1728" s="25">
        <v>6</v>
      </c>
      <c r="F1728" s="24">
        <v>6.5</v>
      </c>
      <c r="G1728" s="24">
        <v>0</v>
      </c>
      <c r="H1728" s="26">
        <v>6000</v>
      </c>
      <c r="I1728" s="40">
        <v>0</v>
      </c>
      <c r="J1728" s="26">
        <v>6000</v>
      </c>
    </row>
    <row r="1729" spans="1:10">
      <c r="A1729" s="23" t="s">
        <v>1758</v>
      </c>
      <c r="B1729" s="23" t="s">
        <v>1759</v>
      </c>
      <c r="C1729" s="24" t="s">
        <v>16</v>
      </c>
      <c r="D1729" s="25">
        <v>11000</v>
      </c>
      <c r="E1729" s="25">
        <v>5</v>
      </c>
      <c r="F1729" s="24">
        <v>5</v>
      </c>
      <c r="G1729" s="24">
        <v>0</v>
      </c>
      <c r="H1729" s="26">
        <v>0</v>
      </c>
      <c r="I1729" s="40">
        <v>0</v>
      </c>
      <c r="J1729" s="26">
        <v>0</v>
      </c>
    </row>
    <row r="1730" spans="1:10">
      <c r="A1730" s="23" t="s">
        <v>1758</v>
      </c>
      <c r="B1730" s="23" t="s">
        <v>1760</v>
      </c>
      <c r="C1730" s="24" t="s">
        <v>16</v>
      </c>
      <c r="D1730" s="25">
        <v>18000</v>
      </c>
      <c r="E1730" s="25">
        <v>3.5</v>
      </c>
      <c r="F1730" s="24">
        <v>3</v>
      </c>
      <c r="G1730" s="24">
        <v>0</v>
      </c>
      <c r="H1730" s="26">
        <v>-9000</v>
      </c>
      <c r="I1730" s="40">
        <v>0</v>
      </c>
      <c r="J1730" s="26">
        <v>-9000</v>
      </c>
    </row>
    <row r="1731" spans="1:10">
      <c r="A1731" s="23" t="s">
        <v>1758</v>
      </c>
      <c r="B1731" s="23" t="s">
        <v>1761</v>
      </c>
      <c r="C1731" s="24" t="s">
        <v>16</v>
      </c>
      <c r="D1731" s="25">
        <v>4000</v>
      </c>
      <c r="E1731" s="25">
        <v>26</v>
      </c>
      <c r="F1731" s="24">
        <v>23</v>
      </c>
      <c r="G1731" s="24">
        <v>0</v>
      </c>
      <c r="H1731" s="26">
        <v>-12000</v>
      </c>
      <c r="I1731" s="40">
        <v>0</v>
      </c>
      <c r="J1731" s="26">
        <v>-12000</v>
      </c>
    </row>
    <row r="1732" spans="1:10">
      <c r="A1732" s="23" t="s">
        <v>1762</v>
      </c>
      <c r="B1732" s="23" t="s">
        <v>1763</v>
      </c>
      <c r="C1732" s="24" t="s">
        <v>16</v>
      </c>
      <c r="D1732" s="25">
        <v>18000</v>
      </c>
      <c r="E1732" s="25">
        <v>4.5</v>
      </c>
      <c r="F1732" s="24">
        <v>4.8</v>
      </c>
      <c r="G1732" s="24">
        <v>0</v>
      </c>
      <c r="H1732" s="26">
        <v>5400</v>
      </c>
      <c r="I1732" s="40">
        <v>0</v>
      </c>
      <c r="J1732" s="26">
        <v>5400</v>
      </c>
    </row>
    <row r="1733" spans="1:10">
      <c r="A1733" s="23" t="s">
        <v>1762</v>
      </c>
      <c r="B1733" s="23" t="s">
        <v>1764</v>
      </c>
      <c r="C1733" s="24" t="s">
        <v>16</v>
      </c>
      <c r="D1733" s="25">
        <v>2000</v>
      </c>
      <c r="E1733" s="25">
        <v>21.5</v>
      </c>
      <c r="F1733" s="24">
        <v>23.5</v>
      </c>
      <c r="G1733" s="24">
        <v>0</v>
      </c>
      <c r="H1733" s="26">
        <v>4000</v>
      </c>
      <c r="I1733" s="40">
        <v>0</v>
      </c>
      <c r="J1733" s="26">
        <v>4000</v>
      </c>
    </row>
    <row r="1734" spans="1:10">
      <c r="A1734" s="23" t="s">
        <v>1765</v>
      </c>
      <c r="B1734" s="23" t="s">
        <v>1766</v>
      </c>
      <c r="C1734" s="24" t="s">
        <v>16</v>
      </c>
      <c r="D1734" s="25">
        <v>11000</v>
      </c>
      <c r="E1734" s="25">
        <v>6</v>
      </c>
      <c r="F1734" s="24">
        <v>5.25</v>
      </c>
      <c r="G1734" s="24">
        <v>0</v>
      </c>
      <c r="H1734" s="26">
        <v>-8250</v>
      </c>
      <c r="I1734" s="40">
        <v>0</v>
      </c>
      <c r="J1734" s="26">
        <v>-8250</v>
      </c>
    </row>
    <row r="1735" spans="1:10">
      <c r="A1735" s="23" t="s">
        <v>1765</v>
      </c>
      <c r="B1735" s="23" t="s">
        <v>1767</v>
      </c>
      <c r="C1735" s="24" t="s">
        <v>16</v>
      </c>
      <c r="D1735" s="25">
        <v>2000</v>
      </c>
      <c r="E1735" s="25">
        <v>39</v>
      </c>
      <c r="F1735" s="24">
        <v>42</v>
      </c>
      <c r="G1735" s="24">
        <v>0</v>
      </c>
      <c r="H1735" s="26">
        <v>6000</v>
      </c>
      <c r="I1735" s="40">
        <v>0</v>
      </c>
      <c r="J1735" s="26">
        <v>6000</v>
      </c>
    </row>
    <row r="1736" spans="1:10">
      <c r="A1736" s="23" t="s">
        <v>1768</v>
      </c>
      <c r="B1736" s="23" t="s">
        <v>1769</v>
      </c>
      <c r="C1736" s="24" t="s">
        <v>16</v>
      </c>
      <c r="D1736" s="25">
        <v>4000</v>
      </c>
      <c r="E1736" s="25">
        <v>27</v>
      </c>
      <c r="F1736" s="24">
        <v>24</v>
      </c>
      <c r="G1736" s="24">
        <v>0</v>
      </c>
      <c r="H1736" s="26">
        <v>-12000</v>
      </c>
      <c r="I1736" s="40">
        <v>0</v>
      </c>
      <c r="J1736" s="26">
        <v>-12000</v>
      </c>
    </row>
    <row r="1737" spans="1:10">
      <c r="A1737" s="23" t="s">
        <v>1770</v>
      </c>
      <c r="B1737" s="23" t="s">
        <v>1771</v>
      </c>
      <c r="C1737" s="24" t="s">
        <v>16</v>
      </c>
      <c r="D1737" s="25">
        <v>12000</v>
      </c>
      <c r="E1737" s="25">
        <v>2.6</v>
      </c>
      <c r="F1737" s="24">
        <v>3</v>
      </c>
      <c r="G1737" s="24">
        <v>3.5</v>
      </c>
      <c r="H1737" s="26">
        <v>4800</v>
      </c>
      <c r="I1737" s="40">
        <v>6000</v>
      </c>
      <c r="J1737" s="26">
        <v>10800</v>
      </c>
    </row>
    <row r="1738" spans="1:10">
      <c r="A1738" s="23" t="s">
        <v>1772</v>
      </c>
      <c r="B1738" s="23" t="s">
        <v>1773</v>
      </c>
      <c r="C1738" s="24" t="s">
        <v>16</v>
      </c>
      <c r="D1738" s="25">
        <v>7000</v>
      </c>
      <c r="E1738" s="25">
        <v>9</v>
      </c>
      <c r="F1738" s="24">
        <v>9.75</v>
      </c>
      <c r="G1738" s="24">
        <v>10.5</v>
      </c>
      <c r="H1738" s="26">
        <v>5250</v>
      </c>
      <c r="I1738" s="40">
        <v>5250</v>
      </c>
      <c r="J1738" s="26">
        <v>10500</v>
      </c>
    </row>
    <row r="1739" spans="1:10">
      <c r="A1739" s="23" t="s">
        <v>1774</v>
      </c>
      <c r="B1739" s="23" t="s">
        <v>1775</v>
      </c>
      <c r="C1739" s="24" t="s">
        <v>16</v>
      </c>
      <c r="D1739" s="25">
        <v>2000</v>
      </c>
      <c r="E1739" s="25">
        <v>38</v>
      </c>
      <c r="F1739" s="24">
        <v>42</v>
      </c>
      <c r="G1739" s="24">
        <v>0</v>
      </c>
      <c r="H1739" s="26">
        <v>8000</v>
      </c>
      <c r="I1739" s="40">
        <v>0</v>
      </c>
      <c r="J1739" s="26">
        <v>8000</v>
      </c>
    </row>
    <row r="1740" spans="1:10">
      <c r="A1740" s="23" t="s">
        <v>1774</v>
      </c>
      <c r="B1740" s="23" t="s">
        <v>1776</v>
      </c>
      <c r="C1740" s="24" t="s">
        <v>16</v>
      </c>
      <c r="D1740" s="25">
        <v>4000</v>
      </c>
      <c r="E1740" s="25">
        <v>7.5</v>
      </c>
      <c r="F1740" s="24">
        <v>6</v>
      </c>
      <c r="G1740" s="24">
        <v>0</v>
      </c>
      <c r="H1740" s="26">
        <v>-6000</v>
      </c>
      <c r="I1740" s="40">
        <v>0</v>
      </c>
      <c r="J1740" s="26">
        <v>-6000</v>
      </c>
    </row>
    <row r="1741" spans="1:10">
      <c r="A1741" s="23" t="s">
        <v>1777</v>
      </c>
      <c r="B1741" s="23" t="s">
        <v>1778</v>
      </c>
      <c r="C1741" s="24" t="s">
        <v>16</v>
      </c>
      <c r="D1741" s="25">
        <v>1000</v>
      </c>
      <c r="E1741" s="25">
        <v>50</v>
      </c>
      <c r="F1741" s="24">
        <v>55</v>
      </c>
      <c r="G1741" s="24">
        <v>0</v>
      </c>
      <c r="H1741" s="26">
        <v>5000</v>
      </c>
      <c r="I1741" s="40">
        <v>0</v>
      </c>
      <c r="J1741" s="26">
        <v>5000</v>
      </c>
    </row>
    <row r="1742" spans="1:10">
      <c r="A1742" s="23" t="s">
        <v>1777</v>
      </c>
      <c r="B1742" s="23" t="s">
        <v>1779</v>
      </c>
      <c r="C1742" s="24" t="s">
        <v>16</v>
      </c>
      <c r="D1742" s="25">
        <v>1600</v>
      </c>
      <c r="E1742" s="25">
        <v>26</v>
      </c>
      <c r="F1742" s="24">
        <v>22</v>
      </c>
      <c r="G1742" s="24">
        <v>0</v>
      </c>
      <c r="H1742" s="26">
        <v>-6400</v>
      </c>
      <c r="I1742" s="40">
        <v>0</v>
      </c>
      <c r="J1742" s="26">
        <v>-6400</v>
      </c>
    </row>
    <row r="1743" spans="1:10">
      <c r="A1743" s="23" t="s">
        <v>1780</v>
      </c>
      <c r="B1743" s="23" t="s">
        <v>1779</v>
      </c>
      <c r="C1743" s="24" t="s">
        <v>16</v>
      </c>
      <c r="D1743" s="25">
        <v>1600</v>
      </c>
      <c r="E1743" s="25">
        <v>22</v>
      </c>
      <c r="F1743" s="24">
        <v>25</v>
      </c>
      <c r="G1743" s="24">
        <v>0</v>
      </c>
      <c r="H1743" s="26">
        <v>4800</v>
      </c>
      <c r="I1743" s="40">
        <v>0</v>
      </c>
      <c r="J1743" s="26">
        <v>4800</v>
      </c>
    </row>
    <row r="1744" spans="1:10">
      <c r="A1744" s="23" t="s">
        <v>1780</v>
      </c>
      <c r="B1744" s="23" t="s">
        <v>1781</v>
      </c>
      <c r="C1744" s="24" t="s">
        <v>16</v>
      </c>
      <c r="D1744" s="25">
        <v>5000</v>
      </c>
      <c r="E1744" s="25">
        <v>6.7</v>
      </c>
      <c r="F1744" s="24">
        <v>7.7</v>
      </c>
      <c r="G1744" s="24">
        <v>0</v>
      </c>
      <c r="H1744" s="26">
        <v>5000</v>
      </c>
      <c r="I1744" s="40">
        <v>0</v>
      </c>
      <c r="J1744" s="26">
        <v>5000</v>
      </c>
    </row>
    <row r="1745" spans="1:10">
      <c r="A1745" s="23" t="s">
        <v>1782</v>
      </c>
      <c r="B1745" s="23" t="s">
        <v>1783</v>
      </c>
      <c r="C1745" s="24" t="s">
        <v>16</v>
      </c>
      <c r="D1745" s="25">
        <v>8000</v>
      </c>
      <c r="E1745" s="25">
        <v>3.5</v>
      </c>
      <c r="F1745" s="24">
        <v>4</v>
      </c>
      <c r="G1745" s="24">
        <v>4.5</v>
      </c>
      <c r="H1745" s="26">
        <v>4000</v>
      </c>
      <c r="I1745" s="40">
        <v>4000</v>
      </c>
      <c r="J1745" s="26">
        <v>8000</v>
      </c>
    </row>
    <row r="1746" spans="1:10">
      <c r="A1746" s="23" t="s">
        <v>1782</v>
      </c>
      <c r="B1746" s="23" t="s">
        <v>1784</v>
      </c>
      <c r="C1746" s="24" t="s">
        <v>16</v>
      </c>
      <c r="D1746" s="25">
        <v>2000</v>
      </c>
      <c r="E1746" s="25">
        <v>30</v>
      </c>
      <c r="F1746" s="24">
        <v>32</v>
      </c>
      <c r="G1746" s="24">
        <v>33.9</v>
      </c>
      <c r="H1746" s="26">
        <v>4000</v>
      </c>
      <c r="I1746" s="40">
        <v>3800</v>
      </c>
      <c r="J1746" s="26">
        <v>7800</v>
      </c>
    </row>
    <row r="1747" spans="1:10">
      <c r="A1747" s="23" t="s">
        <v>1785</v>
      </c>
      <c r="B1747" s="23" t="s">
        <v>1786</v>
      </c>
      <c r="C1747" s="24" t="s">
        <v>16</v>
      </c>
      <c r="D1747" s="25">
        <v>4000</v>
      </c>
      <c r="E1747" s="25">
        <v>23</v>
      </c>
      <c r="F1747" s="24">
        <v>25</v>
      </c>
      <c r="G1747" s="24">
        <v>0</v>
      </c>
      <c r="H1747" s="26">
        <v>8000</v>
      </c>
      <c r="I1747" s="40">
        <v>0</v>
      </c>
      <c r="J1747" s="26">
        <v>8000</v>
      </c>
    </row>
    <row r="1748" spans="1:10">
      <c r="A1748" s="23" t="s">
        <v>1787</v>
      </c>
      <c r="B1748" s="23" t="s">
        <v>1786</v>
      </c>
      <c r="C1748" s="24" t="s">
        <v>16</v>
      </c>
      <c r="D1748" s="25">
        <v>4000</v>
      </c>
      <c r="E1748" s="25">
        <v>22.5</v>
      </c>
      <c r="F1748" s="24">
        <v>24.5</v>
      </c>
      <c r="G1748" s="24">
        <v>0</v>
      </c>
      <c r="H1748" s="26">
        <v>8000</v>
      </c>
      <c r="I1748" s="40">
        <v>0</v>
      </c>
      <c r="J1748" s="26">
        <v>8000</v>
      </c>
    </row>
    <row r="1749" spans="1:10">
      <c r="A1749" s="23" t="s">
        <v>1788</v>
      </c>
      <c r="B1749" s="23" t="s">
        <v>1789</v>
      </c>
      <c r="C1749" s="24" t="s">
        <v>16</v>
      </c>
      <c r="D1749" s="25">
        <v>4000</v>
      </c>
      <c r="E1749" s="25">
        <v>18</v>
      </c>
      <c r="F1749" s="24">
        <v>20</v>
      </c>
      <c r="G1749" s="24">
        <v>22</v>
      </c>
      <c r="H1749" s="26">
        <v>8000</v>
      </c>
      <c r="I1749" s="40">
        <v>8000</v>
      </c>
      <c r="J1749" s="26">
        <v>24000</v>
      </c>
    </row>
    <row r="1750" spans="1:10">
      <c r="A1750" s="23" t="s">
        <v>1788</v>
      </c>
      <c r="B1750" s="23" t="s">
        <v>1790</v>
      </c>
      <c r="C1750" s="24" t="s">
        <v>16</v>
      </c>
      <c r="D1750" s="25">
        <v>3000</v>
      </c>
      <c r="E1750" s="25">
        <v>26.5</v>
      </c>
      <c r="F1750" s="24">
        <v>23</v>
      </c>
      <c r="G1750" s="24">
        <v>0</v>
      </c>
      <c r="H1750" s="26">
        <v>-10500</v>
      </c>
      <c r="I1750" s="40">
        <v>0</v>
      </c>
      <c r="J1750" s="26">
        <v>-10500</v>
      </c>
    </row>
    <row r="1751" spans="1:10">
      <c r="A1751" s="23" t="s">
        <v>1791</v>
      </c>
      <c r="B1751" s="23" t="s">
        <v>1792</v>
      </c>
      <c r="C1751" s="24" t="s">
        <v>16</v>
      </c>
      <c r="D1751" s="25">
        <v>2000</v>
      </c>
      <c r="E1751" s="25">
        <v>20</v>
      </c>
      <c r="F1751" s="24">
        <v>22</v>
      </c>
      <c r="G1751" s="24">
        <v>24</v>
      </c>
      <c r="H1751" s="26">
        <v>4000</v>
      </c>
      <c r="I1751" s="40">
        <v>4000</v>
      </c>
      <c r="J1751" s="26">
        <v>12000</v>
      </c>
    </row>
    <row r="1752" spans="1:10">
      <c r="A1752" s="23" t="s">
        <v>1791</v>
      </c>
      <c r="B1752" s="23" t="s">
        <v>1793</v>
      </c>
      <c r="C1752" s="24" t="s">
        <v>16</v>
      </c>
      <c r="D1752" s="25">
        <v>8000</v>
      </c>
      <c r="E1752" s="25">
        <v>4.25</v>
      </c>
      <c r="F1752" s="24">
        <v>4.25</v>
      </c>
      <c r="G1752" s="24">
        <v>0</v>
      </c>
      <c r="H1752" s="26">
        <v>0</v>
      </c>
      <c r="I1752" s="40">
        <v>0</v>
      </c>
      <c r="J1752" s="26">
        <v>0</v>
      </c>
    </row>
    <row r="1753" spans="1:10">
      <c r="A1753" s="23" t="s">
        <v>1791</v>
      </c>
      <c r="B1753" s="23" t="s">
        <v>1794</v>
      </c>
      <c r="C1753" s="24" t="s">
        <v>16</v>
      </c>
      <c r="D1753" s="25">
        <v>800</v>
      </c>
      <c r="E1753" s="25">
        <v>63</v>
      </c>
      <c r="F1753" s="24">
        <v>53</v>
      </c>
      <c r="G1753" s="24">
        <v>0</v>
      </c>
      <c r="H1753" s="26">
        <v>-8000</v>
      </c>
      <c r="I1753" s="40">
        <v>0</v>
      </c>
      <c r="J1753" s="26">
        <v>-8000</v>
      </c>
    </row>
    <row r="1754" spans="1:10">
      <c r="A1754" s="23" t="s">
        <v>1795</v>
      </c>
      <c r="B1754" s="23" t="s">
        <v>1796</v>
      </c>
      <c r="C1754" s="24" t="s">
        <v>16</v>
      </c>
      <c r="D1754" s="25">
        <v>1000</v>
      </c>
      <c r="E1754" s="25">
        <v>60</v>
      </c>
      <c r="F1754" s="24">
        <v>65</v>
      </c>
      <c r="G1754" s="24">
        <v>0</v>
      </c>
      <c r="H1754" s="26">
        <v>5000</v>
      </c>
      <c r="I1754" s="40">
        <v>0</v>
      </c>
      <c r="J1754" s="26">
        <v>5000</v>
      </c>
    </row>
    <row r="1755" spans="1:10">
      <c r="A1755" s="23" t="s">
        <v>1795</v>
      </c>
      <c r="B1755" s="23" t="s">
        <v>1699</v>
      </c>
      <c r="C1755" s="24" t="s">
        <v>16</v>
      </c>
      <c r="D1755" s="25">
        <v>2000</v>
      </c>
      <c r="E1755" s="25">
        <v>38</v>
      </c>
      <c r="F1755" s="24">
        <v>40</v>
      </c>
      <c r="G1755" s="24">
        <v>0</v>
      </c>
      <c r="H1755" s="26">
        <v>4000</v>
      </c>
      <c r="I1755" s="40">
        <v>0</v>
      </c>
      <c r="J1755" s="26">
        <v>4000</v>
      </c>
    </row>
    <row r="1756" spans="1:10">
      <c r="A1756" s="23" t="s">
        <v>1797</v>
      </c>
      <c r="B1756" s="23" t="s">
        <v>1798</v>
      </c>
      <c r="C1756" s="24" t="s">
        <v>16</v>
      </c>
      <c r="D1756" s="25">
        <v>6000</v>
      </c>
      <c r="E1756" s="25">
        <v>9.5</v>
      </c>
      <c r="F1756" s="24">
        <v>9.7</v>
      </c>
      <c r="G1756" s="24">
        <v>0</v>
      </c>
      <c r="H1756" s="26">
        <v>1200</v>
      </c>
      <c r="I1756" s="40">
        <v>0</v>
      </c>
      <c r="J1756" s="26">
        <v>1200</v>
      </c>
    </row>
    <row r="1757" spans="1:10">
      <c r="A1757" s="23" t="s">
        <v>1797</v>
      </c>
      <c r="B1757" s="23" t="s">
        <v>1680</v>
      </c>
      <c r="C1757" s="24" t="s">
        <v>16</v>
      </c>
      <c r="D1757" s="25">
        <v>7000</v>
      </c>
      <c r="E1757" s="25">
        <v>11.5</v>
      </c>
      <c r="F1757" s="24">
        <v>12.5</v>
      </c>
      <c r="G1757" s="24">
        <v>0</v>
      </c>
      <c r="H1757" s="26">
        <v>7000</v>
      </c>
      <c r="I1757" s="40">
        <v>0</v>
      </c>
      <c r="J1757" s="26">
        <v>7000</v>
      </c>
    </row>
    <row r="1758" spans="1:10">
      <c r="A1758" s="23" t="s">
        <v>1799</v>
      </c>
      <c r="B1758" s="23" t="s">
        <v>1800</v>
      </c>
      <c r="C1758" s="24" t="s">
        <v>16</v>
      </c>
      <c r="D1758" s="25">
        <v>7000</v>
      </c>
      <c r="E1758" s="25">
        <v>13.2</v>
      </c>
      <c r="F1758" s="24">
        <v>14</v>
      </c>
      <c r="G1758" s="24">
        <v>0</v>
      </c>
      <c r="H1758" s="26">
        <v>5600</v>
      </c>
      <c r="I1758" s="40">
        <v>0</v>
      </c>
      <c r="J1758" s="26">
        <v>5600</v>
      </c>
    </row>
    <row r="1759" spans="1:10">
      <c r="A1759" s="23" t="s">
        <v>1799</v>
      </c>
      <c r="B1759" s="23" t="s">
        <v>1801</v>
      </c>
      <c r="C1759" s="24" t="s">
        <v>16</v>
      </c>
      <c r="D1759" s="25">
        <v>2000</v>
      </c>
      <c r="E1759" s="25">
        <v>33</v>
      </c>
      <c r="F1759" s="24">
        <v>30</v>
      </c>
      <c r="G1759" s="24">
        <v>0</v>
      </c>
      <c r="H1759" s="26">
        <v>-6000</v>
      </c>
      <c r="I1759" s="40">
        <v>0</v>
      </c>
      <c r="J1759" s="26">
        <v>-6000</v>
      </c>
    </row>
    <row r="1760" spans="1:10">
      <c r="A1760" s="23" t="s">
        <v>1802</v>
      </c>
      <c r="B1760" s="23" t="s">
        <v>1803</v>
      </c>
      <c r="C1760" s="24" t="s">
        <v>16</v>
      </c>
      <c r="D1760" s="25">
        <v>2000</v>
      </c>
      <c r="E1760" s="25">
        <v>18.5</v>
      </c>
      <c r="F1760" s="24">
        <v>20.5</v>
      </c>
      <c r="G1760" s="24">
        <v>22.5</v>
      </c>
      <c r="H1760" s="26">
        <v>4000</v>
      </c>
      <c r="I1760" s="40">
        <v>4000</v>
      </c>
      <c r="J1760" s="26">
        <v>12000</v>
      </c>
    </row>
    <row r="1761" spans="1:10">
      <c r="A1761" s="23" t="s">
        <v>1802</v>
      </c>
      <c r="B1761" s="23" t="s">
        <v>1804</v>
      </c>
      <c r="C1761" s="24" t="s">
        <v>16</v>
      </c>
      <c r="D1761" s="25">
        <v>1500</v>
      </c>
      <c r="E1761" s="25">
        <v>35.5</v>
      </c>
      <c r="F1761" s="24">
        <v>38.5</v>
      </c>
      <c r="G1761" s="24">
        <v>42</v>
      </c>
      <c r="H1761" s="26">
        <v>4500</v>
      </c>
      <c r="I1761" s="40">
        <v>5250</v>
      </c>
      <c r="J1761" s="26">
        <v>9750</v>
      </c>
    </row>
    <row r="1762" spans="1:10">
      <c r="A1762" s="23" t="s">
        <v>1802</v>
      </c>
      <c r="B1762" s="23" t="s">
        <v>1805</v>
      </c>
      <c r="C1762" s="24" t="s">
        <v>16</v>
      </c>
      <c r="D1762" s="25">
        <v>2000</v>
      </c>
      <c r="E1762" s="25">
        <v>22.5</v>
      </c>
      <c r="F1762" s="24">
        <v>22.5</v>
      </c>
      <c r="G1762" s="24">
        <v>0</v>
      </c>
      <c r="H1762" s="26">
        <v>0</v>
      </c>
      <c r="I1762" s="40">
        <v>0</v>
      </c>
      <c r="J1762" s="26">
        <v>0</v>
      </c>
    </row>
    <row r="1763" spans="1:10">
      <c r="A1763" s="23" t="s">
        <v>1806</v>
      </c>
      <c r="B1763" s="23" t="s">
        <v>1807</v>
      </c>
      <c r="C1763" s="24" t="s">
        <v>16</v>
      </c>
      <c r="D1763" s="25">
        <v>2000</v>
      </c>
      <c r="E1763" s="25">
        <v>28.5</v>
      </c>
      <c r="F1763" s="24">
        <v>30.5</v>
      </c>
      <c r="G1763" s="24">
        <v>0</v>
      </c>
      <c r="H1763" s="26">
        <v>4000</v>
      </c>
      <c r="I1763" s="40">
        <v>0</v>
      </c>
      <c r="J1763" s="26">
        <v>4000</v>
      </c>
    </row>
    <row r="1764" spans="1:10">
      <c r="A1764" s="23" t="s">
        <v>1806</v>
      </c>
      <c r="B1764" s="23" t="s">
        <v>1808</v>
      </c>
      <c r="C1764" s="24" t="s">
        <v>16</v>
      </c>
      <c r="D1764" s="25">
        <v>2000</v>
      </c>
      <c r="E1764" s="25">
        <v>34.5</v>
      </c>
      <c r="F1764" s="24">
        <v>31</v>
      </c>
      <c r="G1764" s="24">
        <v>0</v>
      </c>
      <c r="H1764" s="26">
        <v>-7000</v>
      </c>
      <c r="I1764" s="40">
        <v>0</v>
      </c>
      <c r="J1764" s="26">
        <v>-7000</v>
      </c>
    </row>
    <row r="1765" spans="1:10">
      <c r="A1765" s="23" t="s">
        <v>1809</v>
      </c>
      <c r="B1765" s="23" t="s">
        <v>1810</v>
      </c>
      <c r="C1765" s="24" t="s">
        <v>16</v>
      </c>
      <c r="D1765" s="25">
        <v>2000</v>
      </c>
      <c r="E1765" s="25">
        <v>34</v>
      </c>
      <c r="F1765" s="24">
        <v>37</v>
      </c>
      <c r="G1765" s="24">
        <v>0</v>
      </c>
      <c r="H1765" s="26">
        <v>6000</v>
      </c>
      <c r="I1765" s="40">
        <v>0</v>
      </c>
      <c r="J1765" s="26">
        <v>6000</v>
      </c>
    </row>
    <row r="1766" spans="1:10">
      <c r="A1766" s="23" t="s">
        <v>1809</v>
      </c>
      <c r="B1766" s="23" t="s">
        <v>1811</v>
      </c>
      <c r="C1766" s="24" t="s">
        <v>16</v>
      </c>
      <c r="D1766" s="25">
        <v>1000</v>
      </c>
      <c r="E1766" s="25">
        <v>35</v>
      </c>
      <c r="F1766" s="24">
        <v>36</v>
      </c>
      <c r="G1766" s="24">
        <v>0</v>
      </c>
      <c r="H1766" s="26">
        <v>1000</v>
      </c>
      <c r="I1766" s="40">
        <v>0</v>
      </c>
      <c r="J1766" s="26">
        <v>1000</v>
      </c>
    </row>
    <row r="1768" spans="1:10">
      <c r="A1768" s="69"/>
      <c r="B1768" s="69"/>
      <c r="C1768" s="69"/>
      <c r="D1768" s="69"/>
      <c r="E1768" s="69"/>
      <c r="F1768" s="69"/>
      <c r="G1768" s="69" t="s">
        <v>1627</v>
      </c>
      <c r="H1768" s="70">
        <v>41400</v>
      </c>
      <c r="I1768" s="70"/>
      <c r="J1768" s="70">
        <v>109300</v>
      </c>
    </row>
    <row r="1769" spans="1:10">
      <c r="A1769" s="71"/>
      <c r="B1769" s="71"/>
      <c r="C1769" s="71"/>
      <c r="D1769" s="72"/>
      <c r="E1769" s="73">
        <v>43344</v>
      </c>
      <c r="F1769" s="71"/>
      <c r="G1769" s="71"/>
      <c r="H1769" s="74"/>
      <c r="I1769" s="74"/>
      <c r="J1769" s="74"/>
    </row>
    <row r="1770" spans="1:10">
      <c r="A1770" s="58"/>
      <c r="B1770" s="58"/>
      <c r="C1770" s="58"/>
      <c r="D1770" s="59"/>
      <c r="E1770" s="59"/>
      <c r="F1770" s="58"/>
      <c r="G1770" s="58"/>
      <c r="H1770" s="75"/>
      <c r="I1770" s="75"/>
      <c r="J1770" s="76"/>
    </row>
    <row r="1771" spans="1:10">
      <c r="A1771" s="23" t="s">
        <v>1812</v>
      </c>
      <c r="B1771" s="23" t="s">
        <v>1813</v>
      </c>
      <c r="C1771" s="24" t="s">
        <v>16</v>
      </c>
      <c r="D1771" s="25">
        <v>2000</v>
      </c>
      <c r="E1771" s="25">
        <v>36.5</v>
      </c>
      <c r="F1771" s="24">
        <v>38.5</v>
      </c>
      <c r="G1771" s="24">
        <v>0</v>
      </c>
      <c r="H1771" s="26">
        <v>4000</v>
      </c>
      <c r="I1771" s="40">
        <v>0</v>
      </c>
      <c r="J1771" s="26">
        <v>4000</v>
      </c>
    </row>
    <row r="1772" spans="1:10">
      <c r="A1772" s="23" t="s">
        <v>1812</v>
      </c>
      <c r="B1772" s="23" t="s">
        <v>1779</v>
      </c>
      <c r="C1772" s="24" t="s">
        <v>16</v>
      </c>
      <c r="D1772" s="25">
        <v>3000</v>
      </c>
      <c r="E1772" s="25">
        <v>35.5</v>
      </c>
      <c r="F1772" s="24">
        <v>31</v>
      </c>
      <c r="G1772" s="24">
        <v>0</v>
      </c>
      <c r="H1772" s="26">
        <v>-13500</v>
      </c>
      <c r="I1772" s="40">
        <v>0</v>
      </c>
      <c r="J1772" s="26">
        <v>-13500</v>
      </c>
    </row>
    <row r="1773" spans="1:10">
      <c r="A1773" s="23" t="s">
        <v>1814</v>
      </c>
      <c r="B1773" s="23" t="s">
        <v>1815</v>
      </c>
      <c r="C1773" s="24" t="s">
        <v>16</v>
      </c>
      <c r="D1773" s="25">
        <v>4000</v>
      </c>
      <c r="E1773" s="25">
        <v>9</v>
      </c>
      <c r="F1773" s="24">
        <v>8</v>
      </c>
      <c r="G1773" s="24">
        <v>0</v>
      </c>
      <c r="H1773" s="26">
        <v>-4000</v>
      </c>
      <c r="I1773" s="40">
        <v>0</v>
      </c>
      <c r="J1773" s="26">
        <v>-4000</v>
      </c>
    </row>
    <row r="1774" spans="1:10">
      <c r="A1774" s="23" t="s">
        <v>1814</v>
      </c>
      <c r="B1774" s="23" t="s">
        <v>1816</v>
      </c>
      <c r="C1774" s="24" t="s">
        <v>16</v>
      </c>
      <c r="D1774" s="25">
        <v>6000</v>
      </c>
      <c r="E1774" s="25">
        <v>11</v>
      </c>
      <c r="F1774" s="24">
        <v>12</v>
      </c>
      <c r="G1774" s="24">
        <v>0</v>
      </c>
      <c r="H1774" s="26">
        <v>6000</v>
      </c>
      <c r="I1774" s="40">
        <v>0</v>
      </c>
      <c r="J1774" s="26">
        <v>6000</v>
      </c>
    </row>
    <row r="1775" spans="1:10">
      <c r="A1775" s="23" t="s">
        <v>1817</v>
      </c>
      <c r="B1775" s="23" t="s">
        <v>1818</v>
      </c>
      <c r="C1775" s="24" t="s">
        <v>16</v>
      </c>
      <c r="D1775" s="25">
        <v>3000</v>
      </c>
      <c r="E1775" s="25">
        <v>8</v>
      </c>
      <c r="F1775" s="24">
        <v>10</v>
      </c>
      <c r="G1775" s="24">
        <v>0</v>
      </c>
      <c r="H1775" s="26">
        <v>6000</v>
      </c>
      <c r="I1775" s="40">
        <v>0</v>
      </c>
      <c r="J1775" s="26">
        <v>6000</v>
      </c>
    </row>
    <row r="1776" spans="1:10">
      <c r="A1776" s="23" t="s">
        <v>1817</v>
      </c>
      <c r="B1776" s="23" t="s">
        <v>1819</v>
      </c>
      <c r="C1776" s="24" t="s">
        <v>16</v>
      </c>
      <c r="D1776" s="25">
        <v>2000</v>
      </c>
      <c r="E1776" s="25">
        <v>12</v>
      </c>
      <c r="F1776" s="24">
        <v>15</v>
      </c>
      <c r="G1776" s="24">
        <v>0</v>
      </c>
      <c r="H1776" s="26">
        <v>6000</v>
      </c>
      <c r="I1776" s="40">
        <v>0</v>
      </c>
      <c r="J1776" s="26">
        <v>6000</v>
      </c>
    </row>
    <row r="1777" spans="1:10">
      <c r="A1777" s="23" t="s">
        <v>1820</v>
      </c>
      <c r="B1777" s="23" t="s">
        <v>1821</v>
      </c>
      <c r="C1777" s="24" t="s">
        <v>16</v>
      </c>
      <c r="D1777" s="25">
        <v>1000</v>
      </c>
      <c r="E1777" s="25">
        <v>23</v>
      </c>
      <c r="F1777" s="24">
        <v>26</v>
      </c>
      <c r="G1777" s="24">
        <v>0</v>
      </c>
      <c r="H1777" s="26">
        <v>3000</v>
      </c>
      <c r="I1777" s="40">
        <v>0</v>
      </c>
      <c r="J1777" s="26">
        <v>3000</v>
      </c>
    </row>
    <row r="1778" spans="1:10">
      <c r="A1778" s="23" t="s">
        <v>1820</v>
      </c>
      <c r="B1778" s="23" t="s">
        <v>1822</v>
      </c>
      <c r="C1778" s="24" t="s">
        <v>16</v>
      </c>
      <c r="D1778" s="25">
        <v>4000</v>
      </c>
      <c r="E1778" s="25">
        <v>8</v>
      </c>
      <c r="F1778" s="24">
        <v>9</v>
      </c>
      <c r="G1778" s="24">
        <v>0</v>
      </c>
      <c r="H1778" s="26">
        <v>4000</v>
      </c>
      <c r="I1778" s="40">
        <v>0</v>
      </c>
      <c r="J1778" s="26">
        <v>4000</v>
      </c>
    </row>
    <row r="1779" spans="1:10">
      <c r="A1779" s="23" t="s">
        <v>1823</v>
      </c>
      <c r="B1779" s="23" t="s">
        <v>1824</v>
      </c>
      <c r="C1779" s="24" t="s">
        <v>16</v>
      </c>
      <c r="D1779" s="25">
        <v>7000</v>
      </c>
      <c r="E1779" s="25">
        <v>9.5</v>
      </c>
      <c r="F1779" s="24">
        <v>8.5</v>
      </c>
      <c r="G1779" s="24">
        <v>0</v>
      </c>
      <c r="H1779" s="26">
        <v>-7000</v>
      </c>
      <c r="I1779" s="40">
        <v>0</v>
      </c>
      <c r="J1779" s="26">
        <v>-7000</v>
      </c>
    </row>
    <row r="1780" spans="1:10">
      <c r="A1780" s="23" t="s">
        <v>1823</v>
      </c>
      <c r="B1780" s="23" t="s">
        <v>1825</v>
      </c>
      <c r="C1780" s="24" t="s">
        <v>16</v>
      </c>
      <c r="D1780" s="25">
        <v>6000</v>
      </c>
      <c r="E1780" s="25">
        <v>6</v>
      </c>
      <c r="F1780" s="24">
        <v>6.75</v>
      </c>
      <c r="G1780" s="24">
        <v>7.5</v>
      </c>
      <c r="H1780" s="26">
        <v>4500</v>
      </c>
      <c r="I1780" s="40">
        <v>4500</v>
      </c>
      <c r="J1780" s="26">
        <v>9000</v>
      </c>
    </row>
    <row r="1781" spans="1:10">
      <c r="A1781" s="23" t="s">
        <v>1826</v>
      </c>
      <c r="B1781" s="23" t="s">
        <v>1800</v>
      </c>
      <c r="C1781" s="24" t="s">
        <v>16</v>
      </c>
      <c r="D1781" s="25">
        <v>7000</v>
      </c>
      <c r="E1781" s="25">
        <v>6.1</v>
      </c>
      <c r="F1781" s="24">
        <v>6.5</v>
      </c>
      <c r="G1781" s="24">
        <v>0</v>
      </c>
      <c r="H1781" s="26">
        <v>2800</v>
      </c>
      <c r="I1781" s="40">
        <v>0</v>
      </c>
      <c r="J1781" s="26">
        <v>2800</v>
      </c>
    </row>
    <row r="1782" spans="1:10">
      <c r="A1782" s="23" t="s">
        <v>1827</v>
      </c>
      <c r="B1782" s="23" t="s">
        <v>1730</v>
      </c>
      <c r="C1782" s="24" t="s">
        <v>16</v>
      </c>
      <c r="D1782" s="25">
        <v>4000</v>
      </c>
      <c r="E1782" s="25">
        <v>6.5</v>
      </c>
      <c r="F1782" s="24">
        <v>5.5</v>
      </c>
      <c r="G1782" s="24">
        <v>33</v>
      </c>
      <c r="H1782" s="26">
        <v>-4000</v>
      </c>
      <c r="I1782" s="40">
        <v>0</v>
      </c>
      <c r="J1782" s="26">
        <v>-4000</v>
      </c>
    </row>
    <row r="1783" spans="1:10">
      <c r="A1783" s="23" t="s">
        <v>1828</v>
      </c>
      <c r="B1783" s="23" t="s">
        <v>1829</v>
      </c>
      <c r="C1783" s="24" t="s">
        <v>16</v>
      </c>
      <c r="D1783" s="25">
        <v>2000</v>
      </c>
      <c r="E1783" s="25">
        <v>29</v>
      </c>
      <c r="F1783" s="24">
        <v>31</v>
      </c>
      <c r="G1783" s="24">
        <v>33</v>
      </c>
      <c r="H1783" s="26">
        <v>4000</v>
      </c>
      <c r="I1783" s="40">
        <v>4000</v>
      </c>
      <c r="J1783" s="26">
        <v>8000</v>
      </c>
    </row>
    <row r="1784" spans="1:10">
      <c r="A1784" s="23" t="s">
        <v>1830</v>
      </c>
      <c r="B1784" s="23" t="s">
        <v>1831</v>
      </c>
      <c r="C1784" s="24" t="s">
        <v>16</v>
      </c>
      <c r="D1784" s="25">
        <v>1600</v>
      </c>
      <c r="E1784" s="25">
        <v>35</v>
      </c>
      <c r="F1784" s="24">
        <v>38</v>
      </c>
      <c r="G1784" s="24">
        <v>42</v>
      </c>
      <c r="H1784" s="26">
        <v>4800</v>
      </c>
      <c r="I1784" s="40">
        <v>6400</v>
      </c>
      <c r="J1784" s="26">
        <v>11200</v>
      </c>
    </row>
    <row r="1785" spans="1:10">
      <c r="A1785" s="23" t="s">
        <v>1830</v>
      </c>
      <c r="B1785" s="23" t="s">
        <v>1832</v>
      </c>
      <c r="C1785" s="24" t="s">
        <v>16</v>
      </c>
      <c r="D1785" s="25">
        <v>1400</v>
      </c>
      <c r="E1785" s="25">
        <v>37</v>
      </c>
      <c r="F1785" s="24">
        <v>33</v>
      </c>
      <c r="G1785" s="24">
        <v>0</v>
      </c>
      <c r="H1785" s="26">
        <v>-5600</v>
      </c>
      <c r="I1785" s="40">
        <v>0</v>
      </c>
      <c r="J1785" s="26">
        <v>-5600</v>
      </c>
    </row>
    <row r="1786" spans="1:10">
      <c r="A1786" s="23" t="s">
        <v>1833</v>
      </c>
      <c r="B1786" s="23" t="s">
        <v>1834</v>
      </c>
      <c r="C1786" s="24" t="s">
        <v>16</v>
      </c>
      <c r="D1786" s="25">
        <v>1400</v>
      </c>
      <c r="E1786" s="25">
        <v>33.5</v>
      </c>
      <c r="F1786" s="24">
        <v>36.5</v>
      </c>
      <c r="G1786" s="24">
        <v>40</v>
      </c>
      <c r="H1786" s="26">
        <v>4200</v>
      </c>
      <c r="I1786" s="40">
        <v>4900</v>
      </c>
      <c r="J1786" s="26">
        <v>9100</v>
      </c>
    </row>
    <row r="1787" spans="1:10">
      <c r="A1787" s="23" t="s">
        <v>1833</v>
      </c>
      <c r="B1787" s="23" t="s">
        <v>1835</v>
      </c>
      <c r="C1787" s="24" t="s">
        <v>16</v>
      </c>
      <c r="D1787" s="25">
        <v>2400</v>
      </c>
      <c r="E1787" s="25">
        <v>21</v>
      </c>
      <c r="F1787" s="24">
        <v>18</v>
      </c>
      <c r="G1787" s="24">
        <v>0</v>
      </c>
      <c r="H1787" s="26">
        <v>-7200</v>
      </c>
      <c r="I1787" s="40">
        <v>0</v>
      </c>
      <c r="J1787" s="26">
        <v>-7200</v>
      </c>
    </row>
    <row r="1788" spans="1:10">
      <c r="A1788" s="23" t="s">
        <v>1836</v>
      </c>
      <c r="B1788" s="23" t="s">
        <v>1832</v>
      </c>
      <c r="C1788" s="24" t="s">
        <v>16</v>
      </c>
      <c r="D1788" s="25">
        <v>1400</v>
      </c>
      <c r="E1788" s="25">
        <v>32</v>
      </c>
      <c r="F1788" s="24">
        <v>35</v>
      </c>
      <c r="G1788" s="24">
        <v>0</v>
      </c>
      <c r="H1788" s="26">
        <v>4200</v>
      </c>
      <c r="I1788" s="40">
        <v>0</v>
      </c>
      <c r="J1788" s="26">
        <v>4200</v>
      </c>
    </row>
    <row r="1789" spans="1:10">
      <c r="A1789" s="23" t="s">
        <v>1837</v>
      </c>
      <c r="B1789" s="23" t="s">
        <v>1838</v>
      </c>
      <c r="C1789" s="24" t="s">
        <v>16</v>
      </c>
      <c r="D1789" s="25">
        <v>1500</v>
      </c>
      <c r="E1789" s="25">
        <v>40</v>
      </c>
      <c r="F1789" s="24">
        <v>44</v>
      </c>
      <c r="G1789" s="24">
        <v>48</v>
      </c>
      <c r="H1789" s="26">
        <v>6000</v>
      </c>
      <c r="I1789" s="40">
        <v>6000</v>
      </c>
      <c r="J1789" s="26">
        <v>12000</v>
      </c>
    </row>
    <row r="1790" spans="1:10">
      <c r="A1790" s="23" t="s">
        <v>1837</v>
      </c>
      <c r="B1790" s="23" t="s">
        <v>1839</v>
      </c>
      <c r="C1790" s="24" t="s">
        <v>16</v>
      </c>
      <c r="D1790" s="25">
        <v>3000</v>
      </c>
      <c r="E1790" s="25">
        <v>20</v>
      </c>
      <c r="F1790" s="24">
        <v>22</v>
      </c>
      <c r="G1790" s="24">
        <v>0</v>
      </c>
      <c r="H1790" s="26">
        <v>6000</v>
      </c>
      <c r="I1790" s="40">
        <v>0</v>
      </c>
      <c r="J1790" s="26">
        <v>6000</v>
      </c>
    </row>
    <row r="1791" spans="1:10">
      <c r="A1791" s="23" t="s">
        <v>1840</v>
      </c>
      <c r="B1791" s="23" t="s">
        <v>1834</v>
      </c>
      <c r="C1791" s="24" t="s">
        <v>16</v>
      </c>
      <c r="D1791" s="25">
        <v>1400</v>
      </c>
      <c r="E1791" s="25">
        <v>29.5</v>
      </c>
      <c r="F1791" s="24">
        <v>33</v>
      </c>
      <c r="G1791" s="24">
        <v>36</v>
      </c>
      <c r="H1791" s="26">
        <v>4900</v>
      </c>
      <c r="I1791" s="40">
        <v>4200</v>
      </c>
      <c r="J1791" s="26">
        <v>9100</v>
      </c>
    </row>
    <row r="1792" spans="1:10">
      <c r="A1792" s="23" t="s">
        <v>1840</v>
      </c>
      <c r="B1792" s="23" t="s">
        <v>1841</v>
      </c>
      <c r="C1792" s="24" t="s">
        <v>16</v>
      </c>
      <c r="D1792" s="25">
        <v>4000</v>
      </c>
      <c r="E1792" s="25">
        <v>10</v>
      </c>
      <c r="F1792" s="24">
        <v>11</v>
      </c>
      <c r="G1792" s="24">
        <v>0</v>
      </c>
      <c r="H1792" s="26">
        <v>4000</v>
      </c>
      <c r="I1792" s="40">
        <v>0</v>
      </c>
      <c r="J1792" s="26">
        <v>4000</v>
      </c>
    </row>
    <row r="1793" spans="1:10">
      <c r="A1793" s="23" t="s">
        <v>1840</v>
      </c>
      <c r="B1793" s="23" t="s">
        <v>1842</v>
      </c>
      <c r="C1793" s="24" t="s">
        <v>16</v>
      </c>
      <c r="D1793" s="25">
        <v>2400</v>
      </c>
      <c r="E1793" s="25">
        <v>21</v>
      </c>
      <c r="F1793" s="24">
        <v>21</v>
      </c>
      <c r="G1793" s="24">
        <v>0</v>
      </c>
      <c r="H1793" s="26">
        <v>0</v>
      </c>
      <c r="I1793" s="40">
        <v>0</v>
      </c>
      <c r="J1793" s="26">
        <v>0</v>
      </c>
    </row>
    <row r="1794" spans="1:10">
      <c r="A1794" s="23" t="s">
        <v>1843</v>
      </c>
      <c r="B1794" s="23" t="s">
        <v>1344</v>
      </c>
      <c r="C1794" s="24" t="s">
        <v>16</v>
      </c>
      <c r="D1794" s="25">
        <v>1000</v>
      </c>
      <c r="E1794" s="25">
        <v>27.5</v>
      </c>
      <c r="F1794" s="24">
        <v>29.5</v>
      </c>
      <c r="G1794" s="24">
        <v>32</v>
      </c>
      <c r="H1794" s="26">
        <v>2000</v>
      </c>
      <c r="I1794" s="40">
        <v>2500</v>
      </c>
      <c r="J1794" s="26">
        <v>7500</v>
      </c>
    </row>
    <row r="1795" spans="1:10">
      <c r="A1795" s="23" t="s">
        <v>1843</v>
      </c>
      <c r="B1795" s="23" t="s">
        <v>1757</v>
      </c>
      <c r="C1795" s="24" t="s">
        <v>16</v>
      </c>
      <c r="D1795" s="25">
        <v>4000</v>
      </c>
      <c r="E1795" s="25">
        <v>5</v>
      </c>
      <c r="F1795" s="24">
        <v>4.25</v>
      </c>
      <c r="G1795" s="24">
        <v>0</v>
      </c>
      <c r="H1795" s="26">
        <v>-3000</v>
      </c>
      <c r="I1795" s="40">
        <v>0</v>
      </c>
      <c r="J1795" s="26">
        <v>-3000</v>
      </c>
    </row>
    <row r="1796" spans="1:10">
      <c r="A1796" s="23" t="s">
        <v>1844</v>
      </c>
      <c r="B1796" s="23" t="s">
        <v>1845</v>
      </c>
      <c r="C1796" s="24" t="s">
        <v>16</v>
      </c>
      <c r="D1796" s="25">
        <v>3500</v>
      </c>
      <c r="E1796" s="25">
        <v>14</v>
      </c>
      <c r="F1796" s="24">
        <v>15</v>
      </c>
      <c r="G1796" s="24">
        <v>0</v>
      </c>
      <c r="H1796" s="26">
        <v>3500</v>
      </c>
      <c r="I1796" s="40">
        <v>0</v>
      </c>
      <c r="J1796" s="26">
        <v>3500</v>
      </c>
    </row>
    <row r="1797" spans="1:10">
      <c r="A1797" s="23" t="s">
        <v>1844</v>
      </c>
      <c r="B1797" s="23" t="s">
        <v>1344</v>
      </c>
      <c r="C1797" s="24" t="s">
        <v>16</v>
      </c>
      <c r="D1797" s="25">
        <v>2000</v>
      </c>
      <c r="E1797" s="25">
        <v>28</v>
      </c>
      <c r="F1797" s="24">
        <v>24.5</v>
      </c>
      <c r="G1797" s="24">
        <v>0</v>
      </c>
      <c r="H1797" s="26">
        <v>-7000</v>
      </c>
      <c r="I1797" s="40">
        <v>0</v>
      </c>
      <c r="J1797" s="26">
        <v>-7000</v>
      </c>
    </row>
    <row r="1798" spans="1:10">
      <c r="A1798" s="23" t="s">
        <v>1846</v>
      </c>
      <c r="B1798" s="23" t="s">
        <v>1344</v>
      </c>
      <c r="C1798" s="24" t="s">
        <v>16</v>
      </c>
      <c r="D1798" s="25">
        <v>2000</v>
      </c>
      <c r="E1798" s="25">
        <v>30</v>
      </c>
      <c r="F1798" s="24">
        <v>32</v>
      </c>
      <c r="G1798" s="24">
        <v>0</v>
      </c>
      <c r="H1798" s="26">
        <v>4000</v>
      </c>
      <c r="I1798" s="40">
        <v>0</v>
      </c>
      <c r="J1798" s="26">
        <v>4000</v>
      </c>
    </row>
    <row r="1799" spans="1:10">
      <c r="A1799" s="23" t="s">
        <v>1847</v>
      </c>
      <c r="B1799" s="23" t="s">
        <v>1848</v>
      </c>
      <c r="C1799" s="24" t="s">
        <v>16</v>
      </c>
      <c r="D1799" s="25">
        <v>4000</v>
      </c>
      <c r="E1799" s="25">
        <v>14</v>
      </c>
      <c r="F1799" s="24">
        <v>15</v>
      </c>
      <c r="G1799" s="24">
        <v>16</v>
      </c>
      <c r="H1799" s="26">
        <v>4000</v>
      </c>
      <c r="I1799" s="40">
        <v>4000</v>
      </c>
      <c r="J1799" s="26">
        <v>8000</v>
      </c>
    </row>
    <row r="1800" spans="1:10">
      <c r="A1800" s="69"/>
      <c r="B1800" s="69"/>
      <c r="C1800" s="69"/>
      <c r="D1800" s="69"/>
      <c r="E1800" s="69"/>
      <c r="F1800" s="69"/>
      <c r="G1800" s="69" t="s">
        <v>1627</v>
      </c>
      <c r="H1800" s="70">
        <v>36600</v>
      </c>
      <c r="I1800" s="70"/>
      <c r="J1800" s="70">
        <v>76100</v>
      </c>
    </row>
    <row r="1801" spans="1:10">
      <c r="A1801" s="71"/>
      <c r="B1801" s="71"/>
      <c r="C1801" s="71"/>
      <c r="D1801" s="72"/>
      <c r="E1801" s="73">
        <v>43313</v>
      </c>
      <c r="F1801" s="71"/>
      <c r="G1801" s="71"/>
      <c r="H1801" s="74"/>
      <c r="I1801" s="74"/>
      <c r="J1801" s="74"/>
    </row>
    <row r="1802" spans="1:10">
      <c r="A1802" s="58"/>
      <c r="B1802" s="58"/>
      <c r="C1802" s="58"/>
      <c r="D1802" s="59"/>
      <c r="E1802" s="59"/>
      <c r="F1802" s="58"/>
      <c r="G1802" s="58"/>
      <c r="H1802" s="75"/>
      <c r="I1802" s="75"/>
      <c r="J1802" s="76"/>
    </row>
    <row r="1803" spans="1:10">
      <c r="A1803" s="23" t="s">
        <v>1849</v>
      </c>
      <c r="B1803" s="23" t="s">
        <v>1850</v>
      </c>
      <c r="C1803" s="24" t="s">
        <v>16</v>
      </c>
      <c r="D1803" s="25">
        <v>5000</v>
      </c>
      <c r="E1803" s="25">
        <v>9.1</v>
      </c>
      <c r="F1803" s="24">
        <v>10</v>
      </c>
      <c r="G1803" s="24">
        <v>10.5</v>
      </c>
      <c r="H1803" s="26">
        <v>4500</v>
      </c>
      <c r="I1803" s="40">
        <v>2500</v>
      </c>
      <c r="J1803" s="26">
        <v>7000</v>
      </c>
    </row>
    <row r="1804" spans="1:10">
      <c r="A1804" s="23" t="s">
        <v>1849</v>
      </c>
      <c r="B1804" s="23" t="s">
        <v>1838</v>
      </c>
      <c r="C1804" s="24" t="s">
        <v>16</v>
      </c>
      <c r="D1804" s="25">
        <v>1500</v>
      </c>
      <c r="E1804" s="25">
        <v>44</v>
      </c>
      <c r="F1804" s="24">
        <v>39</v>
      </c>
      <c r="G1804" s="24">
        <v>0</v>
      </c>
      <c r="H1804" s="26">
        <v>-7500</v>
      </c>
      <c r="I1804" s="40">
        <v>0</v>
      </c>
      <c r="J1804" s="26">
        <v>-7500</v>
      </c>
    </row>
    <row r="1805" spans="1:10">
      <c r="A1805" s="23" t="s">
        <v>1851</v>
      </c>
      <c r="B1805" s="23" t="s">
        <v>1852</v>
      </c>
      <c r="C1805" s="24" t="s">
        <v>16</v>
      </c>
      <c r="D1805" s="25">
        <v>3000</v>
      </c>
      <c r="E1805" s="25">
        <v>19</v>
      </c>
      <c r="F1805" s="24">
        <v>21</v>
      </c>
      <c r="G1805" s="24">
        <v>22</v>
      </c>
      <c r="H1805" s="26">
        <v>6000</v>
      </c>
      <c r="I1805" s="40">
        <v>3000</v>
      </c>
      <c r="J1805" s="26">
        <v>12000</v>
      </c>
    </row>
    <row r="1806" spans="1:10">
      <c r="A1806" s="23" t="s">
        <v>1851</v>
      </c>
      <c r="B1806" s="23" t="s">
        <v>1853</v>
      </c>
      <c r="C1806" s="24" t="s">
        <v>16</v>
      </c>
      <c r="D1806" s="25">
        <v>2400</v>
      </c>
      <c r="E1806" s="25">
        <v>22</v>
      </c>
      <c r="F1806" s="24">
        <v>24</v>
      </c>
      <c r="G1806" s="24">
        <v>26</v>
      </c>
      <c r="H1806" s="26">
        <v>4800</v>
      </c>
      <c r="I1806" s="40">
        <v>4800</v>
      </c>
      <c r="J1806" s="26">
        <v>9600</v>
      </c>
    </row>
    <row r="1807" spans="1:10">
      <c r="A1807" s="23" t="s">
        <v>1851</v>
      </c>
      <c r="B1807" s="23" t="s">
        <v>1854</v>
      </c>
      <c r="C1807" s="24" t="s">
        <v>16</v>
      </c>
      <c r="D1807" s="25">
        <v>1500</v>
      </c>
      <c r="E1807" s="25">
        <v>51.2</v>
      </c>
      <c r="F1807" s="24">
        <v>55</v>
      </c>
      <c r="G1807" s="24">
        <v>0</v>
      </c>
      <c r="H1807" s="26">
        <v>5700</v>
      </c>
      <c r="I1807" s="40">
        <v>0</v>
      </c>
      <c r="J1807" s="26">
        <v>5700</v>
      </c>
    </row>
    <row r="1808" spans="1:10">
      <c r="A1808" s="23" t="s">
        <v>1855</v>
      </c>
      <c r="B1808" s="23" t="s">
        <v>1856</v>
      </c>
      <c r="C1808" s="24" t="s">
        <v>16</v>
      </c>
      <c r="D1808" s="25">
        <v>5000</v>
      </c>
      <c r="E1808" s="25">
        <v>7.5</v>
      </c>
      <c r="F1808" s="24">
        <v>8.5</v>
      </c>
      <c r="G1808" s="24">
        <v>9.5</v>
      </c>
      <c r="H1808" s="26">
        <v>5000</v>
      </c>
      <c r="I1808" s="40">
        <v>5000</v>
      </c>
      <c r="J1808" s="26">
        <v>12500</v>
      </c>
    </row>
    <row r="1809" spans="1:10">
      <c r="A1809" s="23" t="s">
        <v>1855</v>
      </c>
      <c r="B1809" s="23" t="s">
        <v>1857</v>
      </c>
      <c r="C1809" s="24" t="s">
        <v>16</v>
      </c>
      <c r="D1809" s="25">
        <v>7000</v>
      </c>
      <c r="E1809" s="25">
        <v>8</v>
      </c>
      <c r="F1809" s="24">
        <v>6.9</v>
      </c>
      <c r="G1809" s="24">
        <v>0</v>
      </c>
      <c r="H1809" s="26">
        <v>-7700</v>
      </c>
      <c r="I1809" s="40">
        <v>0</v>
      </c>
      <c r="J1809" s="26">
        <v>-7700</v>
      </c>
    </row>
    <row r="1810" spans="1:10">
      <c r="A1810" s="23" t="s">
        <v>1855</v>
      </c>
      <c r="B1810" s="23" t="s">
        <v>1858</v>
      </c>
      <c r="C1810" s="24" t="s">
        <v>16</v>
      </c>
      <c r="D1810" s="25">
        <v>2000</v>
      </c>
      <c r="E1810" s="25">
        <v>18.5</v>
      </c>
      <c r="F1810" s="24">
        <v>15.5</v>
      </c>
      <c r="G1810" s="24">
        <v>0</v>
      </c>
      <c r="H1810" s="26">
        <v>-6000</v>
      </c>
      <c r="I1810" s="40">
        <v>0</v>
      </c>
      <c r="J1810" s="26">
        <v>-6000</v>
      </c>
    </row>
    <row r="1811" spans="1:10">
      <c r="A1811" s="23" t="s">
        <v>1859</v>
      </c>
      <c r="B1811" s="23" t="s">
        <v>1856</v>
      </c>
      <c r="C1811" s="24" t="s">
        <v>16</v>
      </c>
      <c r="D1811" s="25">
        <v>5000</v>
      </c>
      <c r="E1811" s="25">
        <v>4.5</v>
      </c>
      <c r="F1811" s="24">
        <v>5.5</v>
      </c>
      <c r="G1811" s="24">
        <v>6.5</v>
      </c>
      <c r="H1811" s="26">
        <v>5000</v>
      </c>
      <c r="I1811" s="40">
        <v>5000</v>
      </c>
      <c r="J1811" s="26">
        <v>10000</v>
      </c>
    </row>
    <row r="1812" spans="1:10">
      <c r="A1812" s="23" t="s">
        <v>1859</v>
      </c>
      <c r="B1812" s="23" t="s">
        <v>1860</v>
      </c>
      <c r="C1812" s="24" t="s">
        <v>16</v>
      </c>
      <c r="D1812" s="25">
        <v>1600</v>
      </c>
      <c r="E1812" s="25">
        <v>29</v>
      </c>
      <c r="F1812" s="24">
        <v>32</v>
      </c>
      <c r="G1812" s="24">
        <v>0</v>
      </c>
      <c r="H1812" s="26">
        <v>4800</v>
      </c>
      <c r="I1812" s="40">
        <v>0</v>
      </c>
      <c r="J1812" s="26">
        <v>4800</v>
      </c>
    </row>
    <row r="1813" spans="1:10">
      <c r="A1813" s="23" t="s">
        <v>1861</v>
      </c>
      <c r="B1813" s="23" t="s">
        <v>1862</v>
      </c>
      <c r="C1813" s="24" t="s">
        <v>16</v>
      </c>
      <c r="D1813" s="25">
        <v>7000</v>
      </c>
      <c r="E1813" s="25">
        <v>9</v>
      </c>
      <c r="F1813" s="24">
        <v>9.7</v>
      </c>
      <c r="G1813" s="24">
        <v>11</v>
      </c>
      <c r="H1813" s="26">
        <v>4900</v>
      </c>
      <c r="I1813" s="40">
        <v>9100.00000000001</v>
      </c>
      <c r="J1813" s="26">
        <v>17500</v>
      </c>
    </row>
    <row r="1814" spans="1:10">
      <c r="A1814" s="23" t="s">
        <v>1861</v>
      </c>
      <c r="B1814" s="23" t="s">
        <v>1863</v>
      </c>
      <c r="C1814" s="24" t="s">
        <v>16</v>
      </c>
      <c r="D1814" s="25">
        <v>2000</v>
      </c>
      <c r="E1814" s="25">
        <v>20</v>
      </c>
      <c r="F1814" s="24">
        <v>22</v>
      </c>
      <c r="G1814" s="24">
        <v>24</v>
      </c>
      <c r="H1814" s="26">
        <v>4000</v>
      </c>
      <c r="I1814" s="40">
        <v>4000</v>
      </c>
      <c r="J1814" s="26">
        <v>8000</v>
      </c>
    </row>
    <row r="1815" spans="1:10">
      <c r="A1815" s="23" t="s">
        <v>1864</v>
      </c>
      <c r="B1815" s="23" t="s">
        <v>1344</v>
      </c>
      <c r="C1815" s="24" t="s">
        <v>16</v>
      </c>
      <c r="D1815" s="25">
        <v>2000</v>
      </c>
      <c r="E1815" s="25">
        <v>18</v>
      </c>
      <c r="F1815" s="24">
        <v>20</v>
      </c>
      <c r="G1815" s="24">
        <v>22</v>
      </c>
      <c r="H1815" s="26">
        <v>4000</v>
      </c>
      <c r="I1815" s="40">
        <v>4000</v>
      </c>
      <c r="J1815" s="26">
        <v>12000</v>
      </c>
    </row>
    <row r="1816" spans="1:10">
      <c r="A1816" s="23" t="s">
        <v>1865</v>
      </c>
      <c r="B1816" s="23" t="s">
        <v>1866</v>
      </c>
      <c r="C1816" s="24" t="s">
        <v>16</v>
      </c>
      <c r="D1816" s="25">
        <v>5000</v>
      </c>
      <c r="E1816" s="25">
        <v>10.1</v>
      </c>
      <c r="F1816" s="24">
        <v>11</v>
      </c>
      <c r="G1816" s="24">
        <v>12</v>
      </c>
      <c r="H1816" s="26">
        <v>4500</v>
      </c>
      <c r="I1816" s="40">
        <v>5000</v>
      </c>
      <c r="J1816" s="26">
        <v>14500</v>
      </c>
    </row>
    <row r="1817" spans="1:10">
      <c r="A1817" s="23" t="s">
        <v>1865</v>
      </c>
      <c r="B1817" s="23" t="s">
        <v>1867</v>
      </c>
      <c r="C1817" s="24" t="s">
        <v>16</v>
      </c>
      <c r="D1817" s="25">
        <v>150</v>
      </c>
      <c r="E1817" s="25">
        <v>130</v>
      </c>
      <c r="F1817" s="24">
        <v>80</v>
      </c>
      <c r="G1817" s="24">
        <v>0</v>
      </c>
      <c r="H1817" s="26">
        <v>-7500</v>
      </c>
      <c r="I1817" s="40">
        <v>0</v>
      </c>
      <c r="J1817" s="26">
        <v>-7500</v>
      </c>
    </row>
    <row r="1818" spans="1:10">
      <c r="A1818" s="23" t="s">
        <v>1868</v>
      </c>
      <c r="B1818" s="23" t="s">
        <v>1869</v>
      </c>
      <c r="C1818" s="24" t="s">
        <v>16</v>
      </c>
      <c r="D1818" s="25">
        <v>1000</v>
      </c>
      <c r="E1818" s="25">
        <v>37</v>
      </c>
      <c r="F1818" s="24">
        <v>41</v>
      </c>
      <c r="G1818" s="24">
        <v>43</v>
      </c>
      <c r="H1818" s="26">
        <v>4000</v>
      </c>
      <c r="I1818" s="40">
        <v>2000</v>
      </c>
      <c r="J1818" s="26">
        <v>10000</v>
      </c>
    </row>
    <row r="1819" spans="1:10">
      <c r="A1819" s="23" t="s">
        <v>1868</v>
      </c>
      <c r="B1819" s="23" t="s">
        <v>1870</v>
      </c>
      <c r="C1819" s="24" t="s">
        <v>16</v>
      </c>
      <c r="D1819" s="25">
        <v>1800</v>
      </c>
      <c r="E1819" s="25">
        <v>23.5</v>
      </c>
      <c r="F1819" s="24">
        <v>25.5</v>
      </c>
      <c r="G1819" s="24">
        <v>0</v>
      </c>
      <c r="H1819" s="26">
        <v>3600</v>
      </c>
      <c r="I1819" s="40">
        <v>0</v>
      </c>
      <c r="J1819" s="26">
        <v>3600</v>
      </c>
    </row>
    <row r="1820" spans="1:10">
      <c r="A1820" s="23" t="s">
        <v>1871</v>
      </c>
      <c r="B1820" s="23" t="s">
        <v>1860</v>
      </c>
      <c r="C1820" s="24" t="s">
        <v>16</v>
      </c>
      <c r="D1820" s="25">
        <v>1600</v>
      </c>
      <c r="E1820" s="25">
        <v>27</v>
      </c>
      <c r="F1820" s="24">
        <v>28.5</v>
      </c>
      <c r="G1820" s="24">
        <v>0</v>
      </c>
      <c r="H1820" s="26">
        <v>2400</v>
      </c>
      <c r="I1820" s="40">
        <v>0</v>
      </c>
      <c r="J1820" s="26">
        <v>2400</v>
      </c>
    </row>
    <row r="1821" spans="1:10">
      <c r="A1821" s="23" t="s">
        <v>1871</v>
      </c>
      <c r="B1821" s="23" t="s">
        <v>1872</v>
      </c>
      <c r="C1821" s="24" t="s">
        <v>16</v>
      </c>
      <c r="D1821" s="25">
        <v>2000</v>
      </c>
      <c r="E1821" s="25">
        <v>32.5</v>
      </c>
      <c r="F1821" s="24">
        <v>34.5</v>
      </c>
      <c r="G1821" s="24">
        <v>36.5</v>
      </c>
      <c r="H1821" s="26">
        <v>4000</v>
      </c>
      <c r="I1821" s="40">
        <v>4000</v>
      </c>
      <c r="J1821" s="26">
        <v>8000</v>
      </c>
    </row>
    <row r="1822" spans="1:10">
      <c r="A1822" s="23" t="s">
        <v>1873</v>
      </c>
      <c r="B1822" s="23" t="s">
        <v>1874</v>
      </c>
      <c r="C1822" s="24" t="s">
        <v>16</v>
      </c>
      <c r="D1822" s="25">
        <v>9000</v>
      </c>
      <c r="E1822" s="25">
        <v>5.5</v>
      </c>
      <c r="F1822" s="24">
        <v>6</v>
      </c>
      <c r="G1822" s="24">
        <v>0</v>
      </c>
      <c r="H1822" s="26">
        <v>4500</v>
      </c>
      <c r="I1822" s="40">
        <v>0</v>
      </c>
      <c r="J1822" s="26">
        <v>4500</v>
      </c>
    </row>
    <row r="1823" spans="1:10">
      <c r="A1823" s="23" t="s">
        <v>1875</v>
      </c>
      <c r="B1823" s="23" t="s">
        <v>1876</v>
      </c>
      <c r="C1823" s="24" t="s">
        <v>16</v>
      </c>
      <c r="D1823" s="25">
        <v>1000</v>
      </c>
      <c r="E1823" s="25">
        <v>30</v>
      </c>
      <c r="F1823" s="24">
        <v>34</v>
      </c>
      <c r="G1823" s="24">
        <v>0</v>
      </c>
      <c r="H1823" s="26">
        <v>4000</v>
      </c>
      <c r="I1823" s="40">
        <v>0</v>
      </c>
      <c r="J1823" s="26">
        <v>4000</v>
      </c>
    </row>
    <row r="1824" spans="1:10">
      <c r="A1824" s="23" t="s">
        <v>1875</v>
      </c>
      <c r="B1824" s="23" t="s">
        <v>1877</v>
      </c>
      <c r="C1824" s="24" t="s">
        <v>16</v>
      </c>
      <c r="D1824" s="25">
        <v>1100</v>
      </c>
      <c r="E1824" s="25">
        <v>30</v>
      </c>
      <c r="F1824" s="24">
        <v>34</v>
      </c>
      <c r="G1824" s="24">
        <v>0</v>
      </c>
      <c r="H1824" s="26">
        <v>4400</v>
      </c>
      <c r="I1824" s="40">
        <v>0</v>
      </c>
      <c r="J1824" s="26">
        <v>4400</v>
      </c>
    </row>
    <row r="1825" spans="1:10">
      <c r="A1825" s="23" t="s">
        <v>1878</v>
      </c>
      <c r="B1825" s="23" t="s">
        <v>1879</v>
      </c>
      <c r="C1825" s="24" t="s">
        <v>16</v>
      </c>
      <c r="D1825" s="25">
        <v>2000</v>
      </c>
      <c r="E1825" s="25">
        <v>21</v>
      </c>
      <c r="F1825" s="24">
        <v>22.5</v>
      </c>
      <c r="G1825" s="24">
        <v>0</v>
      </c>
      <c r="H1825" s="26">
        <v>3000</v>
      </c>
      <c r="I1825" s="40">
        <v>0</v>
      </c>
      <c r="J1825" s="26">
        <v>3000</v>
      </c>
    </row>
    <row r="1826" spans="1:10">
      <c r="A1826" s="23" t="s">
        <v>1880</v>
      </c>
      <c r="B1826" s="23" t="s">
        <v>1881</v>
      </c>
      <c r="C1826" s="24" t="s">
        <v>16</v>
      </c>
      <c r="D1826" s="25">
        <v>1500</v>
      </c>
      <c r="E1826" s="25">
        <v>42</v>
      </c>
      <c r="F1826" s="24">
        <v>46</v>
      </c>
      <c r="G1826" s="24">
        <v>0</v>
      </c>
      <c r="H1826" s="26">
        <v>6000</v>
      </c>
      <c r="I1826" s="40">
        <v>0</v>
      </c>
      <c r="J1826" s="26">
        <v>6000</v>
      </c>
    </row>
    <row r="1827" spans="1:10">
      <c r="A1827" s="23" t="s">
        <v>1880</v>
      </c>
      <c r="B1827" s="23" t="s">
        <v>1882</v>
      </c>
      <c r="C1827" s="24" t="s">
        <v>16</v>
      </c>
      <c r="D1827" s="25">
        <v>2000</v>
      </c>
      <c r="E1827" s="25">
        <v>20.5</v>
      </c>
      <c r="F1827" s="24">
        <v>18</v>
      </c>
      <c r="G1827" s="24">
        <v>0</v>
      </c>
      <c r="H1827" s="26">
        <v>-5000</v>
      </c>
      <c r="I1827" s="40">
        <v>0</v>
      </c>
      <c r="J1827" s="26">
        <v>-5000</v>
      </c>
    </row>
    <row r="1828" spans="1:10">
      <c r="A1828" s="23" t="s">
        <v>1883</v>
      </c>
      <c r="B1828" s="23" t="s">
        <v>1884</v>
      </c>
      <c r="C1828" s="24" t="s">
        <v>16</v>
      </c>
      <c r="D1828" s="25">
        <v>1000</v>
      </c>
      <c r="E1828" s="25">
        <v>54</v>
      </c>
      <c r="F1828" s="24">
        <v>58</v>
      </c>
      <c r="G1828" s="24">
        <v>0</v>
      </c>
      <c r="H1828" s="26">
        <v>4000</v>
      </c>
      <c r="I1828" s="40">
        <v>0</v>
      </c>
      <c r="J1828" s="26">
        <v>4000</v>
      </c>
    </row>
    <row r="1829" spans="1:10">
      <c r="A1829" s="23" t="s">
        <v>1885</v>
      </c>
      <c r="B1829" s="23" t="s">
        <v>1417</v>
      </c>
      <c r="C1829" s="24" t="s">
        <v>16</v>
      </c>
      <c r="D1829" s="25">
        <v>5000</v>
      </c>
      <c r="E1829" s="25">
        <v>10.2</v>
      </c>
      <c r="F1829" s="24">
        <v>11</v>
      </c>
      <c r="G1829" s="24">
        <v>12</v>
      </c>
      <c r="H1829" s="26">
        <v>4000</v>
      </c>
      <c r="I1829" s="40">
        <v>5000</v>
      </c>
      <c r="J1829" s="26">
        <v>9000</v>
      </c>
    </row>
    <row r="1830" spans="1:10">
      <c r="A1830" s="23" t="s">
        <v>1885</v>
      </c>
      <c r="B1830" s="23" t="s">
        <v>1694</v>
      </c>
      <c r="C1830" s="24" t="s">
        <v>16</v>
      </c>
      <c r="D1830" s="25">
        <v>11000</v>
      </c>
      <c r="E1830" s="25">
        <v>3.4</v>
      </c>
      <c r="F1830" s="24">
        <v>4</v>
      </c>
      <c r="G1830" s="24">
        <v>4.5</v>
      </c>
      <c r="H1830" s="26">
        <v>6600</v>
      </c>
      <c r="I1830" s="40">
        <v>5500</v>
      </c>
      <c r="J1830" s="26">
        <v>12100</v>
      </c>
    </row>
    <row r="1831" spans="1:10">
      <c r="A1831" s="23" t="s">
        <v>1886</v>
      </c>
      <c r="B1831" s="23" t="s">
        <v>1887</v>
      </c>
      <c r="C1831" s="24" t="s">
        <v>16</v>
      </c>
      <c r="D1831" s="25">
        <v>1000</v>
      </c>
      <c r="E1831" s="25">
        <v>75</v>
      </c>
      <c r="F1831" s="24">
        <v>79</v>
      </c>
      <c r="G1831" s="24">
        <v>83</v>
      </c>
      <c r="H1831" s="26">
        <v>4000</v>
      </c>
      <c r="I1831" s="40">
        <v>4000</v>
      </c>
      <c r="J1831" s="26">
        <v>8000</v>
      </c>
    </row>
    <row r="1832" spans="1:10">
      <c r="A1832" s="23" t="s">
        <v>1886</v>
      </c>
      <c r="B1832" s="23" t="s">
        <v>1888</v>
      </c>
      <c r="C1832" s="24" t="s">
        <v>16</v>
      </c>
      <c r="D1832" s="25">
        <v>6000</v>
      </c>
      <c r="E1832" s="25">
        <v>7.65</v>
      </c>
      <c r="F1832" s="24">
        <v>8.25</v>
      </c>
      <c r="G1832" s="24">
        <v>83</v>
      </c>
      <c r="H1832" s="26">
        <v>3600</v>
      </c>
      <c r="I1832" s="40">
        <v>0</v>
      </c>
      <c r="J1832" s="26">
        <v>3600</v>
      </c>
    </row>
    <row r="1833" spans="1:10">
      <c r="A1833" s="23" t="s">
        <v>1889</v>
      </c>
      <c r="B1833" s="23" t="s">
        <v>1890</v>
      </c>
      <c r="C1833" s="24" t="s">
        <v>16</v>
      </c>
      <c r="D1833" s="25">
        <v>4400</v>
      </c>
      <c r="E1833" s="25">
        <v>11</v>
      </c>
      <c r="F1833" s="24">
        <v>12</v>
      </c>
      <c r="G1833" s="24">
        <v>13</v>
      </c>
      <c r="H1833" s="26">
        <v>4400</v>
      </c>
      <c r="I1833" s="40">
        <v>4400</v>
      </c>
      <c r="J1833" s="26">
        <v>13200</v>
      </c>
    </row>
    <row r="1834" spans="1:10">
      <c r="A1834" s="23" t="s">
        <v>1889</v>
      </c>
      <c r="B1834" s="23" t="s">
        <v>1891</v>
      </c>
      <c r="C1834" s="24" t="s">
        <v>16</v>
      </c>
      <c r="D1834" s="25">
        <v>1600</v>
      </c>
      <c r="E1834" s="25">
        <v>28</v>
      </c>
      <c r="F1834" s="24">
        <v>24</v>
      </c>
      <c r="G1834" s="24">
        <v>0</v>
      </c>
      <c r="H1834" s="26">
        <v>-6400</v>
      </c>
      <c r="I1834" s="40">
        <v>0</v>
      </c>
      <c r="J1834" s="26">
        <v>-6400</v>
      </c>
    </row>
    <row r="1835" spans="1:10">
      <c r="A1835" s="23" t="s">
        <v>1892</v>
      </c>
      <c r="B1835" s="23" t="s">
        <v>1862</v>
      </c>
      <c r="C1835" s="24" t="s">
        <v>16</v>
      </c>
      <c r="D1835" s="25">
        <v>7000</v>
      </c>
      <c r="E1835" s="25">
        <v>8</v>
      </c>
      <c r="F1835" s="24">
        <v>8.4</v>
      </c>
      <c r="G1835" s="24">
        <v>0</v>
      </c>
      <c r="H1835" s="26">
        <v>2800</v>
      </c>
      <c r="I1835" s="40">
        <v>0</v>
      </c>
      <c r="J1835" s="26">
        <v>2800</v>
      </c>
    </row>
    <row r="1836" spans="1:10">
      <c r="A1836" s="23" t="s">
        <v>1892</v>
      </c>
      <c r="B1836" s="23" t="s">
        <v>1893</v>
      </c>
      <c r="C1836" s="24" t="s">
        <v>16</v>
      </c>
      <c r="D1836" s="25">
        <v>1200</v>
      </c>
      <c r="E1836" s="25">
        <v>30</v>
      </c>
      <c r="F1836" s="24">
        <v>33.5</v>
      </c>
      <c r="G1836" s="24">
        <v>37</v>
      </c>
      <c r="H1836" s="26">
        <v>4200</v>
      </c>
      <c r="I1836" s="40">
        <v>4200</v>
      </c>
      <c r="J1836" s="26">
        <v>8400</v>
      </c>
    </row>
    <row r="1837" spans="1:10">
      <c r="A1837" s="23" t="s">
        <v>1894</v>
      </c>
      <c r="B1837" s="23" t="s">
        <v>1895</v>
      </c>
      <c r="C1837" s="24" t="s">
        <v>16</v>
      </c>
      <c r="D1837" s="25">
        <v>1200</v>
      </c>
      <c r="E1837" s="25">
        <v>50</v>
      </c>
      <c r="F1837" s="24">
        <v>54</v>
      </c>
      <c r="G1837" s="24">
        <v>45</v>
      </c>
      <c r="H1837" s="26">
        <v>4800</v>
      </c>
      <c r="I1837" s="40">
        <v>0</v>
      </c>
      <c r="J1837" s="26">
        <v>4800</v>
      </c>
    </row>
    <row r="1838" spans="1:10">
      <c r="A1838" s="23" t="s">
        <v>1896</v>
      </c>
      <c r="B1838" s="23" t="s">
        <v>1897</v>
      </c>
      <c r="C1838" s="24" t="s">
        <v>16</v>
      </c>
      <c r="D1838" s="25">
        <v>1200</v>
      </c>
      <c r="E1838" s="25">
        <v>37.5</v>
      </c>
      <c r="F1838" s="24">
        <v>40.5</v>
      </c>
      <c r="G1838" s="24">
        <v>45</v>
      </c>
      <c r="H1838" s="26">
        <v>3600</v>
      </c>
      <c r="I1838" s="40">
        <v>5400</v>
      </c>
      <c r="J1838" s="26">
        <v>9000</v>
      </c>
    </row>
    <row r="1839" spans="1:10">
      <c r="A1839" s="23" t="s">
        <v>1896</v>
      </c>
      <c r="B1839" s="23" t="s">
        <v>1898</v>
      </c>
      <c r="C1839" s="24" t="s">
        <v>16</v>
      </c>
      <c r="D1839" s="25">
        <v>1200</v>
      </c>
      <c r="E1839" s="25">
        <v>26.5</v>
      </c>
      <c r="F1839" s="24">
        <v>23.5</v>
      </c>
      <c r="G1839" s="24">
        <v>0</v>
      </c>
      <c r="H1839" s="26">
        <v>-3600</v>
      </c>
      <c r="I1839" s="40">
        <v>0</v>
      </c>
      <c r="J1839" s="26">
        <v>-3600</v>
      </c>
    </row>
    <row r="1840" spans="1:10">
      <c r="A1840" s="23" t="s">
        <v>1899</v>
      </c>
      <c r="B1840" s="23" t="s">
        <v>1417</v>
      </c>
      <c r="C1840" s="24" t="s">
        <v>16</v>
      </c>
      <c r="D1840" s="25">
        <v>5000</v>
      </c>
      <c r="E1840" s="25">
        <v>10.6</v>
      </c>
      <c r="F1840" s="24">
        <v>11.5</v>
      </c>
      <c r="G1840" s="24">
        <v>12.5</v>
      </c>
      <c r="H1840" s="26">
        <v>4500</v>
      </c>
      <c r="I1840" s="40">
        <v>5000</v>
      </c>
      <c r="J1840" s="26">
        <v>9500</v>
      </c>
    </row>
    <row r="1841" spans="1:10">
      <c r="A1841" s="23" t="s">
        <v>1899</v>
      </c>
      <c r="B1841" s="23" t="s">
        <v>1872</v>
      </c>
      <c r="C1841" s="24" t="s">
        <v>16</v>
      </c>
      <c r="D1841" s="25">
        <v>2000</v>
      </c>
      <c r="E1841" s="25">
        <v>34</v>
      </c>
      <c r="F1841" s="24">
        <v>31</v>
      </c>
      <c r="G1841" s="24">
        <v>0</v>
      </c>
      <c r="H1841" s="26">
        <v>-6000</v>
      </c>
      <c r="I1841" s="40">
        <v>0</v>
      </c>
      <c r="J1841" s="26">
        <v>-6000</v>
      </c>
    </row>
    <row r="1842" spans="1:10">
      <c r="A1842" s="23"/>
      <c r="B1842" s="23"/>
      <c r="C1842" s="24"/>
      <c r="D1842" s="25"/>
      <c r="E1842" s="25"/>
      <c r="F1842" s="24"/>
      <c r="G1842" s="24"/>
      <c r="H1842" s="26"/>
      <c r="I1842" s="40"/>
      <c r="J1842" s="26"/>
    </row>
    <row r="1843" spans="1:10">
      <c r="A1843" s="69"/>
      <c r="B1843" s="69"/>
      <c r="C1843" s="69"/>
      <c r="D1843" s="69"/>
      <c r="E1843" s="69"/>
      <c r="F1843" s="69"/>
      <c r="G1843" s="69" t="s">
        <v>1627</v>
      </c>
      <c r="H1843" s="70">
        <v>85900</v>
      </c>
      <c r="I1843" s="70"/>
      <c r="J1843" s="70">
        <v>194700</v>
      </c>
    </row>
    <row r="1844" spans="1:10">
      <c r="A1844" s="77"/>
      <c r="B1844" s="77"/>
      <c r="C1844" s="78"/>
      <c r="D1844" s="79"/>
      <c r="E1844" s="79"/>
      <c r="F1844" s="78"/>
      <c r="G1844" s="78"/>
      <c r="H1844" s="80"/>
      <c r="I1844" s="81"/>
      <c r="J1844" s="80"/>
    </row>
    <row r="1845" spans="1:10">
      <c r="A1845" s="71"/>
      <c r="B1845" s="71"/>
      <c r="C1845" s="71"/>
      <c r="D1845" s="72"/>
      <c r="E1845" s="73">
        <v>43282</v>
      </c>
      <c r="F1845" s="71"/>
      <c r="G1845" s="71"/>
      <c r="H1845" s="74"/>
      <c r="I1845" s="74"/>
      <c r="J1845" s="74"/>
    </row>
    <row r="1846" spans="1:10">
      <c r="A1846" s="23"/>
      <c r="B1846" s="23"/>
      <c r="C1846" s="24"/>
      <c r="D1846" s="25"/>
      <c r="E1846" s="25"/>
      <c r="F1846" s="24"/>
      <c r="G1846" s="24"/>
      <c r="H1846" s="26"/>
      <c r="I1846" s="40"/>
      <c r="J1846" s="26"/>
    </row>
    <row r="1847" spans="1:10">
      <c r="A1847" s="23" t="s">
        <v>1900</v>
      </c>
      <c r="B1847" s="23" t="s">
        <v>1901</v>
      </c>
      <c r="C1847" s="24" t="s">
        <v>16</v>
      </c>
      <c r="D1847" s="25">
        <v>2000</v>
      </c>
      <c r="E1847" s="25">
        <v>25</v>
      </c>
      <c r="F1847" s="24">
        <v>27</v>
      </c>
      <c r="G1847" s="24">
        <v>29</v>
      </c>
      <c r="H1847" s="26">
        <v>4000</v>
      </c>
      <c r="I1847" s="40">
        <v>4000</v>
      </c>
      <c r="J1847" s="26">
        <v>12000</v>
      </c>
    </row>
    <row r="1848" spans="1:10">
      <c r="A1848" s="23" t="s">
        <v>1900</v>
      </c>
      <c r="B1848" s="23" t="s">
        <v>1902</v>
      </c>
      <c r="C1848" s="24" t="s">
        <v>16</v>
      </c>
      <c r="D1848" s="25">
        <v>2000</v>
      </c>
      <c r="E1848" s="25">
        <v>20</v>
      </c>
      <c r="F1848" s="24">
        <v>20.9</v>
      </c>
      <c r="G1848" s="24">
        <v>29</v>
      </c>
      <c r="H1848" s="26">
        <v>1800</v>
      </c>
      <c r="I1848" s="40">
        <v>0</v>
      </c>
      <c r="J1848" s="26">
        <v>1800</v>
      </c>
    </row>
    <row r="1849" spans="1:10">
      <c r="A1849" s="23" t="s">
        <v>1903</v>
      </c>
      <c r="B1849" s="23" t="s">
        <v>1904</v>
      </c>
      <c r="C1849" s="24" t="s">
        <v>16</v>
      </c>
      <c r="D1849" s="25">
        <v>12000</v>
      </c>
      <c r="E1849" s="25">
        <v>77.85</v>
      </c>
      <c r="F1849" s="24">
        <v>78.3</v>
      </c>
      <c r="G1849" s="24">
        <v>0</v>
      </c>
      <c r="H1849" s="26">
        <v>5400.00000000003</v>
      </c>
      <c r="I1849" s="40">
        <v>0</v>
      </c>
      <c r="J1849" s="26">
        <v>5400.00000000003</v>
      </c>
    </row>
    <row r="1850" spans="1:10">
      <c r="A1850" s="23" t="s">
        <v>1903</v>
      </c>
      <c r="B1850" s="23" t="s">
        <v>1784</v>
      </c>
      <c r="C1850" s="24" t="s">
        <v>16</v>
      </c>
      <c r="D1850" s="25">
        <v>2000</v>
      </c>
      <c r="E1850" s="25">
        <v>28.5</v>
      </c>
      <c r="F1850" s="24">
        <v>25.5</v>
      </c>
      <c r="G1850" s="24">
        <v>0</v>
      </c>
      <c r="H1850" s="26">
        <v>-6000</v>
      </c>
      <c r="I1850" s="40">
        <v>0</v>
      </c>
      <c r="J1850" s="26">
        <v>-6000</v>
      </c>
    </row>
    <row r="1851" spans="1:10">
      <c r="A1851" s="23" t="s">
        <v>1905</v>
      </c>
      <c r="B1851" s="23" t="s">
        <v>1784</v>
      </c>
      <c r="C1851" s="24" t="s">
        <v>16</v>
      </c>
      <c r="D1851" s="25">
        <v>2000</v>
      </c>
      <c r="E1851" s="25">
        <v>25.5</v>
      </c>
      <c r="F1851" s="24">
        <v>27.5</v>
      </c>
      <c r="G1851" s="24">
        <v>29.5</v>
      </c>
      <c r="H1851" s="26">
        <v>4000</v>
      </c>
      <c r="I1851" s="40">
        <v>4000</v>
      </c>
      <c r="J1851" s="26">
        <v>8000</v>
      </c>
    </row>
    <row r="1852" spans="1:10">
      <c r="A1852" s="23" t="s">
        <v>1905</v>
      </c>
      <c r="B1852" s="23" t="s">
        <v>1906</v>
      </c>
      <c r="C1852" s="24" t="s">
        <v>16</v>
      </c>
      <c r="D1852" s="25">
        <v>2400</v>
      </c>
      <c r="E1852" s="25">
        <v>27</v>
      </c>
      <c r="F1852" s="24">
        <v>29</v>
      </c>
      <c r="G1852" s="24">
        <v>0</v>
      </c>
      <c r="H1852" s="26">
        <v>4800</v>
      </c>
      <c r="I1852" s="40">
        <v>0</v>
      </c>
      <c r="J1852" s="26">
        <v>4800</v>
      </c>
    </row>
    <row r="1853" spans="1:10">
      <c r="A1853" s="23" t="s">
        <v>1907</v>
      </c>
      <c r="B1853" s="23" t="s">
        <v>1908</v>
      </c>
      <c r="C1853" s="24" t="s">
        <v>16</v>
      </c>
      <c r="D1853" s="25">
        <v>6000</v>
      </c>
      <c r="E1853" s="25">
        <v>10.1</v>
      </c>
      <c r="F1853" s="24">
        <v>11</v>
      </c>
      <c r="G1853" s="24">
        <v>12</v>
      </c>
      <c r="H1853" s="26">
        <v>5400</v>
      </c>
      <c r="I1853" s="40">
        <v>6000</v>
      </c>
      <c r="J1853" s="26">
        <v>11400</v>
      </c>
    </row>
    <row r="1854" spans="1:10">
      <c r="A1854" s="23" t="s">
        <v>1907</v>
      </c>
      <c r="B1854" s="23" t="s">
        <v>1909</v>
      </c>
      <c r="C1854" s="24" t="s">
        <v>16</v>
      </c>
      <c r="D1854" s="25">
        <v>12000</v>
      </c>
      <c r="E1854" s="25">
        <v>6.6</v>
      </c>
      <c r="F1854" s="24">
        <v>5.8</v>
      </c>
      <c r="G1854" s="24">
        <v>7</v>
      </c>
      <c r="H1854" s="26">
        <v>-9600</v>
      </c>
      <c r="I1854" s="40">
        <v>0</v>
      </c>
      <c r="J1854" s="26">
        <v>-9600</v>
      </c>
    </row>
    <row r="1855" spans="1:10">
      <c r="A1855" s="23" t="s">
        <v>1910</v>
      </c>
      <c r="B1855" s="23" t="s">
        <v>1911</v>
      </c>
      <c r="C1855" s="24" t="s">
        <v>16</v>
      </c>
      <c r="D1855" s="25">
        <v>12000</v>
      </c>
      <c r="E1855" s="25">
        <v>4</v>
      </c>
      <c r="F1855" s="24">
        <v>4.5</v>
      </c>
      <c r="G1855" s="24">
        <v>5</v>
      </c>
      <c r="H1855" s="26">
        <v>6000</v>
      </c>
      <c r="I1855" s="40">
        <v>6000</v>
      </c>
      <c r="J1855" s="26">
        <v>12000</v>
      </c>
    </row>
    <row r="1856" spans="1:10">
      <c r="A1856" s="23" t="s">
        <v>1910</v>
      </c>
      <c r="B1856" s="23" t="s">
        <v>1912</v>
      </c>
      <c r="C1856" s="24" t="s">
        <v>16</v>
      </c>
      <c r="D1856" s="25">
        <v>6000</v>
      </c>
      <c r="E1856" s="25">
        <v>6</v>
      </c>
      <c r="F1856" s="24">
        <v>6.5</v>
      </c>
      <c r="G1856" s="24">
        <v>0</v>
      </c>
      <c r="H1856" s="26">
        <v>3000</v>
      </c>
      <c r="I1856" s="40">
        <v>0</v>
      </c>
      <c r="J1856" s="26">
        <v>3000</v>
      </c>
    </row>
    <row r="1857" spans="1:10">
      <c r="A1857" s="23" t="s">
        <v>1913</v>
      </c>
      <c r="B1857" s="23" t="s">
        <v>1815</v>
      </c>
      <c r="C1857" s="24" t="s">
        <v>16</v>
      </c>
      <c r="D1857" s="25">
        <v>3000</v>
      </c>
      <c r="E1857" s="25">
        <v>13.5</v>
      </c>
      <c r="F1857" s="24">
        <v>15</v>
      </c>
      <c r="G1857" s="24">
        <v>17</v>
      </c>
      <c r="H1857" s="26">
        <v>4500</v>
      </c>
      <c r="I1857" s="40">
        <v>6000</v>
      </c>
      <c r="J1857" s="26">
        <v>10500</v>
      </c>
    </row>
    <row r="1858" spans="1:10">
      <c r="A1858" s="23" t="s">
        <v>1913</v>
      </c>
      <c r="B1858" s="23" t="s">
        <v>1722</v>
      </c>
      <c r="C1858" s="24" t="s">
        <v>16</v>
      </c>
      <c r="D1858" s="25">
        <v>2000</v>
      </c>
      <c r="E1858" s="25">
        <v>26.5</v>
      </c>
      <c r="F1858" s="24">
        <v>28.5</v>
      </c>
      <c r="G1858" s="24">
        <v>0</v>
      </c>
      <c r="H1858" s="26">
        <v>4000</v>
      </c>
      <c r="I1858" s="40">
        <v>0</v>
      </c>
      <c r="J1858" s="26">
        <v>4000</v>
      </c>
    </row>
    <row r="1859" spans="1:10">
      <c r="A1859" s="23" t="s">
        <v>1914</v>
      </c>
      <c r="B1859" s="23" t="s">
        <v>1915</v>
      </c>
      <c r="C1859" s="24" t="s">
        <v>16</v>
      </c>
      <c r="D1859" s="25">
        <v>2400</v>
      </c>
      <c r="E1859" s="25">
        <v>10.5</v>
      </c>
      <c r="F1859" s="24">
        <v>12.5</v>
      </c>
      <c r="G1859" s="24">
        <v>14.5</v>
      </c>
      <c r="H1859" s="26">
        <v>4800</v>
      </c>
      <c r="I1859" s="40">
        <v>4800</v>
      </c>
      <c r="J1859" s="26">
        <v>9600</v>
      </c>
    </row>
    <row r="1860" spans="1:10">
      <c r="A1860" s="23" t="s">
        <v>1916</v>
      </c>
      <c r="B1860" s="23" t="s">
        <v>1722</v>
      </c>
      <c r="C1860" s="24" t="s">
        <v>16</v>
      </c>
      <c r="D1860" s="25">
        <v>2000</v>
      </c>
      <c r="E1860" s="25">
        <v>20</v>
      </c>
      <c r="F1860" s="24">
        <v>22</v>
      </c>
      <c r="G1860" s="24">
        <v>24</v>
      </c>
      <c r="H1860" s="26">
        <v>4000</v>
      </c>
      <c r="I1860" s="40">
        <v>4000</v>
      </c>
      <c r="J1860" s="26">
        <v>12000</v>
      </c>
    </row>
    <row r="1861" spans="1:10">
      <c r="A1861" s="23" t="s">
        <v>1916</v>
      </c>
      <c r="B1861" s="23" t="s">
        <v>1917</v>
      </c>
      <c r="C1861" s="24" t="s">
        <v>16</v>
      </c>
      <c r="D1861" s="25">
        <v>2000</v>
      </c>
      <c r="E1861" s="25">
        <v>12.5</v>
      </c>
      <c r="F1861" s="24">
        <v>13.5</v>
      </c>
      <c r="G1861" s="24">
        <v>0</v>
      </c>
      <c r="H1861" s="26">
        <v>2000</v>
      </c>
      <c r="I1861" s="40">
        <v>0</v>
      </c>
      <c r="J1861" s="26">
        <v>2000</v>
      </c>
    </row>
    <row r="1862" spans="1:10">
      <c r="A1862" s="23" t="s">
        <v>1918</v>
      </c>
      <c r="B1862" s="23" t="s">
        <v>1919</v>
      </c>
      <c r="C1862" s="24" t="s">
        <v>16</v>
      </c>
      <c r="D1862" s="25">
        <v>20000</v>
      </c>
      <c r="E1862" s="25">
        <v>2</v>
      </c>
      <c r="F1862" s="24">
        <v>2.2</v>
      </c>
      <c r="G1862" s="24">
        <v>0</v>
      </c>
      <c r="H1862" s="26">
        <v>4000</v>
      </c>
      <c r="I1862" s="40">
        <v>0</v>
      </c>
      <c r="J1862" s="26">
        <v>4000</v>
      </c>
    </row>
    <row r="1863" spans="1:10">
      <c r="A1863" s="23" t="s">
        <v>1918</v>
      </c>
      <c r="B1863" s="23" t="s">
        <v>1920</v>
      </c>
      <c r="C1863" s="24" t="s">
        <v>16</v>
      </c>
      <c r="D1863" s="25">
        <v>2400</v>
      </c>
      <c r="E1863" s="25">
        <v>13.5</v>
      </c>
      <c r="F1863" s="24">
        <v>10</v>
      </c>
      <c r="G1863" s="24">
        <v>0</v>
      </c>
      <c r="H1863" s="26">
        <v>-8400</v>
      </c>
      <c r="I1863" s="40">
        <v>0</v>
      </c>
      <c r="J1863" s="26">
        <v>-8400</v>
      </c>
    </row>
    <row r="1864" spans="1:10">
      <c r="A1864" s="23" t="s">
        <v>1921</v>
      </c>
      <c r="B1864" s="23" t="s">
        <v>1922</v>
      </c>
      <c r="C1864" s="24" t="s">
        <v>16</v>
      </c>
      <c r="D1864" s="25">
        <v>1000</v>
      </c>
      <c r="E1864" s="25">
        <v>21</v>
      </c>
      <c r="F1864" s="24">
        <v>24</v>
      </c>
      <c r="G1864" s="24">
        <v>28</v>
      </c>
      <c r="H1864" s="26">
        <v>3000</v>
      </c>
      <c r="I1864" s="40">
        <v>4000</v>
      </c>
      <c r="J1864" s="26">
        <v>11000</v>
      </c>
    </row>
    <row r="1865" spans="1:10">
      <c r="A1865" s="23" t="s">
        <v>1921</v>
      </c>
      <c r="B1865" s="23" t="s">
        <v>1923</v>
      </c>
      <c r="C1865" s="24" t="s">
        <v>16</v>
      </c>
      <c r="D1865" s="25">
        <v>1000</v>
      </c>
      <c r="E1865" s="25">
        <v>42</v>
      </c>
      <c r="F1865" s="24">
        <v>44</v>
      </c>
      <c r="G1865" s="24">
        <v>46</v>
      </c>
      <c r="H1865" s="26">
        <v>2000</v>
      </c>
      <c r="I1865" s="40">
        <v>2000</v>
      </c>
      <c r="J1865" s="26">
        <v>6000</v>
      </c>
    </row>
    <row r="1866" spans="1:10">
      <c r="A1866" s="23" t="s">
        <v>1924</v>
      </c>
      <c r="B1866" s="23" t="s">
        <v>1626</v>
      </c>
      <c r="C1866" s="24" t="s">
        <v>16</v>
      </c>
      <c r="D1866" s="25">
        <v>1000</v>
      </c>
      <c r="E1866" s="25">
        <v>29</v>
      </c>
      <c r="F1866" s="24">
        <v>33</v>
      </c>
      <c r="G1866" s="24">
        <v>37</v>
      </c>
      <c r="H1866" s="26">
        <v>4000</v>
      </c>
      <c r="I1866" s="40">
        <v>0</v>
      </c>
      <c r="J1866" s="26">
        <v>4000</v>
      </c>
    </row>
    <row r="1867" spans="1:10">
      <c r="A1867" s="23" t="s">
        <v>1924</v>
      </c>
      <c r="B1867" s="23" t="s">
        <v>1477</v>
      </c>
      <c r="C1867" s="24" t="s">
        <v>16</v>
      </c>
      <c r="D1867" s="25">
        <v>1000</v>
      </c>
      <c r="E1867" s="25">
        <v>32.5</v>
      </c>
      <c r="F1867" s="24">
        <v>35.5</v>
      </c>
      <c r="G1867" s="24">
        <v>0</v>
      </c>
      <c r="H1867" s="26">
        <v>3000</v>
      </c>
      <c r="I1867" s="40">
        <v>0</v>
      </c>
      <c r="J1867" s="26">
        <v>3000</v>
      </c>
    </row>
    <row r="1868" spans="1:10">
      <c r="A1868" s="23" t="s">
        <v>1925</v>
      </c>
      <c r="B1868" s="23" t="s">
        <v>1926</v>
      </c>
      <c r="C1868" s="24" t="s">
        <v>16</v>
      </c>
      <c r="D1868" s="25">
        <v>2000</v>
      </c>
      <c r="E1868" s="25">
        <v>38</v>
      </c>
      <c r="F1868" s="24">
        <v>40</v>
      </c>
      <c r="G1868" s="24">
        <v>0</v>
      </c>
      <c r="H1868" s="26">
        <v>4000</v>
      </c>
      <c r="I1868" s="40">
        <v>0</v>
      </c>
      <c r="J1868" s="26">
        <v>4000</v>
      </c>
    </row>
    <row r="1869" spans="1:10">
      <c r="A1869" s="23" t="s">
        <v>1927</v>
      </c>
      <c r="B1869" s="23" t="s">
        <v>1681</v>
      </c>
      <c r="C1869" s="24" t="s">
        <v>16</v>
      </c>
      <c r="D1869" s="25">
        <v>2000</v>
      </c>
      <c r="E1869" s="25">
        <v>10</v>
      </c>
      <c r="F1869" s="24">
        <v>7</v>
      </c>
      <c r="G1869" s="24">
        <v>0</v>
      </c>
      <c r="H1869" s="26">
        <v>-6000</v>
      </c>
      <c r="I1869" s="40">
        <v>0</v>
      </c>
      <c r="J1869" s="26">
        <v>-6000</v>
      </c>
    </row>
    <row r="1870" spans="1:10">
      <c r="A1870" s="23" t="s">
        <v>1927</v>
      </c>
      <c r="B1870" s="23" t="s">
        <v>1928</v>
      </c>
      <c r="C1870" s="24" t="s">
        <v>16</v>
      </c>
      <c r="D1870" s="25">
        <v>8000</v>
      </c>
      <c r="E1870" s="25">
        <v>4</v>
      </c>
      <c r="F1870" s="24">
        <v>4</v>
      </c>
      <c r="G1870" s="24">
        <v>0</v>
      </c>
      <c r="H1870" s="26">
        <v>0</v>
      </c>
      <c r="I1870" s="40">
        <v>0</v>
      </c>
      <c r="J1870" s="26">
        <v>0</v>
      </c>
    </row>
    <row r="1871" spans="1:10">
      <c r="A1871" s="23" t="s">
        <v>1927</v>
      </c>
      <c r="B1871" s="23" t="s">
        <v>1929</v>
      </c>
      <c r="C1871" s="24" t="s">
        <v>16</v>
      </c>
      <c r="D1871" s="25">
        <v>8000</v>
      </c>
      <c r="E1871" s="25">
        <v>8.5</v>
      </c>
      <c r="F1871" s="24">
        <v>9</v>
      </c>
      <c r="G1871" s="24">
        <v>0</v>
      </c>
      <c r="H1871" s="26">
        <v>4000</v>
      </c>
      <c r="I1871" s="40">
        <v>0</v>
      </c>
      <c r="J1871" s="26">
        <v>4000</v>
      </c>
    </row>
    <row r="1872" spans="1:10">
      <c r="A1872" s="23" t="s">
        <v>1930</v>
      </c>
      <c r="B1872" s="23" t="s">
        <v>1884</v>
      </c>
      <c r="C1872" s="24" t="s">
        <v>16</v>
      </c>
      <c r="D1872" s="25">
        <v>1000</v>
      </c>
      <c r="E1872" s="25">
        <v>31.5</v>
      </c>
      <c r="F1872" s="24">
        <v>33.5</v>
      </c>
      <c r="G1872" s="24">
        <v>36</v>
      </c>
      <c r="H1872" s="26">
        <v>2000</v>
      </c>
      <c r="I1872" s="40">
        <v>2500</v>
      </c>
      <c r="J1872" s="26">
        <v>7500</v>
      </c>
    </row>
    <row r="1873" spans="1:10">
      <c r="A1873" s="23" t="s">
        <v>1931</v>
      </c>
      <c r="B1873" s="23" t="s">
        <v>1932</v>
      </c>
      <c r="C1873" s="24" t="s">
        <v>16</v>
      </c>
      <c r="D1873" s="25">
        <v>1000</v>
      </c>
      <c r="E1873" s="25">
        <v>71</v>
      </c>
      <c r="F1873" s="24">
        <v>73</v>
      </c>
      <c r="G1873" s="24">
        <v>0</v>
      </c>
      <c r="H1873" s="26">
        <v>2000</v>
      </c>
      <c r="I1873" s="40">
        <v>0</v>
      </c>
      <c r="J1873" s="26">
        <v>2000</v>
      </c>
    </row>
    <row r="1874" spans="1:10">
      <c r="A1874" s="23" t="s">
        <v>1931</v>
      </c>
      <c r="B1874" s="23" t="s">
        <v>1862</v>
      </c>
      <c r="C1874" s="24" t="s">
        <v>16</v>
      </c>
      <c r="D1874" s="25">
        <v>4400</v>
      </c>
      <c r="E1874" s="25">
        <v>9</v>
      </c>
      <c r="F1874" s="24">
        <v>8</v>
      </c>
      <c r="G1874" s="24">
        <v>0</v>
      </c>
      <c r="H1874" s="26">
        <v>-4400</v>
      </c>
      <c r="I1874" s="40">
        <v>0</v>
      </c>
      <c r="J1874" s="26">
        <v>-4400</v>
      </c>
    </row>
    <row r="1875" spans="1:10">
      <c r="A1875" s="23" t="s">
        <v>1933</v>
      </c>
      <c r="B1875" s="23" t="s">
        <v>1934</v>
      </c>
      <c r="C1875" s="24" t="s">
        <v>16</v>
      </c>
      <c r="D1875" s="25">
        <v>2000</v>
      </c>
      <c r="E1875" s="25">
        <v>28.5</v>
      </c>
      <c r="F1875" s="24">
        <v>28.5</v>
      </c>
      <c r="G1875" s="24">
        <v>0</v>
      </c>
      <c r="H1875" s="26">
        <v>0</v>
      </c>
      <c r="I1875" s="40">
        <v>0</v>
      </c>
      <c r="J1875" s="26">
        <v>0</v>
      </c>
    </row>
    <row r="1876" spans="1:10">
      <c r="A1876" s="23" t="s">
        <v>1935</v>
      </c>
      <c r="B1876" s="23" t="s">
        <v>1936</v>
      </c>
      <c r="C1876" s="24" t="s">
        <v>16</v>
      </c>
      <c r="D1876" s="25">
        <v>6000</v>
      </c>
      <c r="E1876" s="25">
        <v>10.5</v>
      </c>
      <c r="F1876" s="24">
        <v>11.25</v>
      </c>
      <c r="G1876" s="24">
        <v>12</v>
      </c>
      <c r="H1876" s="26">
        <v>4500</v>
      </c>
      <c r="I1876" s="40">
        <v>4500</v>
      </c>
      <c r="J1876" s="26">
        <v>9000</v>
      </c>
    </row>
    <row r="1877" spans="1:10">
      <c r="A1877" s="23" t="s">
        <v>1937</v>
      </c>
      <c r="B1877" s="23" t="s">
        <v>1573</v>
      </c>
      <c r="C1877" s="24" t="s">
        <v>16</v>
      </c>
      <c r="D1877" s="25">
        <v>3200</v>
      </c>
      <c r="E1877" s="25">
        <v>10.5</v>
      </c>
      <c r="F1877" s="24">
        <v>12</v>
      </c>
      <c r="G1877" s="24">
        <v>0</v>
      </c>
      <c r="H1877" s="26">
        <v>4800</v>
      </c>
      <c r="I1877" s="40">
        <v>0</v>
      </c>
      <c r="J1877" s="26">
        <v>4800</v>
      </c>
    </row>
    <row r="1878" spans="1:10">
      <c r="A1878" s="23" t="s">
        <v>1937</v>
      </c>
      <c r="B1878" s="23" t="s">
        <v>1938</v>
      </c>
      <c r="C1878" s="24" t="s">
        <v>16</v>
      </c>
      <c r="D1878" s="25">
        <v>2400</v>
      </c>
      <c r="E1878" s="25">
        <v>14</v>
      </c>
      <c r="F1878" s="24">
        <v>11.5</v>
      </c>
      <c r="G1878" s="24">
        <v>0</v>
      </c>
      <c r="H1878" s="26">
        <v>-6000</v>
      </c>
      <c r="I1878" s="40">
        <v>0</v>
      </c>
      <c r="J1878" s="26">
        <v>-6000</v>
      </c>
    </row>
    <row r="1879" spans="1:10">
      <c r="A1879" s="23" t="s">
        <v>1939</v>
      </c>
      <c r="B1879" s="23" t="s">
        <v>1940</v>
      </c>
      <c r="C1879" s="24" t="s">
        <v>16</v>
      </c>
      <c r="D1879" s="25">
        <v>1400</v>
      </c>
      <c r="E1879" s="25">
        <v>37.5</v>
      </c>
      <c r="F1879" s="24">
        <v>40</v>
      </c>
      <c r="G1879" s="24">
        <v>0</v>
      </c>
      <c r="H1879" s="26">
        <v>3500</v>
      </c>
      <c r="I1879" s="40">
        <v>0</v>
      </c>
      <c r="J1879" s="26">
        <v>3500</v>
      </c>
    </row>
    <row r="1880" spans="1:10">
      <c r="A1880" s="23" t="s">
        <v>1941</v>
      </c>
      <c r="B1880" s="23" t="s">
        <v>1942</v>
      </c>
      <c r="C1880" s="24" t="s">
        <v>16</v>
      </c>
      <c r="D1880" s="25">
        <v>12000</v>
      </c>
      <c r="E1880" s="25">
        <v>2.1</v>
      </c>
      <c r="F1880" s="24">
        <v>2.6</v>
      </c>
      <c r="G1880" s="24">
        <v>0</v>
      </c>
      <c r="H1880" s="26">
        <v>6000</v>
      </c>
      <c r="I1880" s="40">
        <v>0</v>
      </c>
      <c r="J1880" s="26">
        <v>6000</v>
      </c>
    </row>
    <row r="1881" spans="1:10">
      <c r="A1881" s="23" t="s">
        <v>1943</v>
      </c>
      <c r="B1881" s="23" t="s">
        <v>1944</v>
      </c>
      <c r="C1881" s="24" t="s">
        <v>16</v>
      </c>
      <c r="D1881" s="25">
        <v>8000</v>
      </c>
      <c r="E1881" s="25">
        <v>4.2</v>
      </c>
      <c r="F1881" s="24">
        <v>4.7</v>
      </c>
      <c r="G1881" s="24">
        <v>5.5</v>
      </c>
      <c r="H1881" s="26">
        <v>4000</v>
      </c>
      <c r="I1881" s="40">
        <v>6400</v>
      </c>
      <c r="J1881" s="26">
        <v>10400</v>
      </c>
    </row>
    <row r="1882" spans="1:10">
      <c r="A1882" s="58"/>
      <c r="B1882" s="58"/>
      <c r="C1882" s="58"/>
      <c r="D1882" s="59"/>
      <c r="E1882" s="59"/>
      <c r="F1882" s="58"/>
      <c r="G1882" s="58"/>
      <c r="H1882" s="75"/>
      <c r="I1882" s="75"/>
      <c r="J1882" s="76"/>
    </row>
    <row r="1883" spans="1:10">
      <c r="A1883" s="82"/>
      <c r="B1883" s="82"/>
      <c r="C1883" s="82"/>
      <c r="D1883" s="82"/>
      <c r="E1883" s="82"/>
      <c r="F1883" s="82"/>
      <c r="G1883" s="82" t="s">
        <v>1627</v>
      </c>
      <c r="H1883" s="83">
        <v>64100</v>
      </c>
      <c r="I1883" s="83"/>
      <c r="J1883" s="83">
        <v>135300</v>
      </c>
    </row>
    <row r="1884" spans="1:10">
      <c r="A1884" s="58"/>
      <c r="B1884" s="58"/>
      <c r="C1884" s="58"/>
      <c r="D1884" s="59"/>
      <c r="E1884" s="59"/>
      <c r="F1884" s="58"/>
      <c r="G1884" s="58"/>
      <c r="H1884" s="75"/>
      <c r="I1884" s="75"/>
      <c r="J1884" s="76"/>
    </row>
    <row r="1885" spans="1:10">
      <c r="A1885" s="84"/>
      <c r="B1885" s="84"/>
      <c r="C1885" s="84"/>
      <c r="D1885" s="85"/>
      <c r="E1885" s="86">
        <v>43252</v>
      </c>
      <c r="F1885" s="84"/>
      <c r="G1885" s="84"/>
      <c r="H1885" s="87"/>
      <c r="I1885" s="87"/>
      <c r="J1885" s="88"/>
    </row>
    <row r="1886" spans="1:10">
      <c r="A1886" s="58"/>
      <c r="B1886" s="58"/>
      <c r="C1886" s="58"/>
      <c r="D1886" s="59"/>
      <c r="E1886" s="59"/>
      <c r="F1886" s="58"/>
      <c r="G1886" s="58"/>
      <c r="H1886" s="75"/>
      <c r="I1886" s="75"/>
      <c r="J1886" s="76"/>
    </row>
    <row r="1887" spans="1:10">
      <c r="A1887" s="23" t="s">
        <v>1945</v>
      </c>
      <c r="B1887" s="23" t="s">
        <v>1946</v>
      </c>
      <c r="C1887" s="24" t="s">
        <v>16</v>
      </c>
      <c r="D1887" s="25">
        <v>2400</v>
      </c>
      <c r="E1887" s="25">
        <v>28.5</v>
      </c>
      <c r="F1887" s="24">
        <v>30.5</v>
      </c>
      <c r="G1887" s="24">
        <v>32.5</v>
      </c>
      <c r="H1887" s="26">
        <v>4800</v>
      </c>
      <c r="I1887" s="40">
        <v>4800</v>
      </c>
      <c r="J1887" s="26">
        <v>9600</v>
      </c>
    </row>
    <row r="1888" spans="1:10">
      <c r="A1888" s="23" t="s">
        <v>1947</v>
      </c>
      <c r="B1888" s="23" t="s">
        <v>1948</v>
      </c>
      <c r="C1888" s="24" t="s">
        <v>16</v>
      </c>
      <c r="D1888" s="25">
        <v>1400</v>
      </c>
      <c r="E1888" s="25">
        <v>11</v>
      </c>
      <c r="F1888" s="24">
        <v>14</v>
      </c>
      <c r="G1888" s="24">
        <v>18</v>
      </c>
      <c r="H1888" s="26">
        <v>4200</v>
      </c>
      <c r="I1888" s="40">
        <v>5600</v>
      </c>
      <c r="J1888" s="26">
        <v>14000</v>
      </c>
    </row>
    <row r="1889" spans="1:10">
      <c r="A1889" s="23" t="s">
        <v>1949</v>
      </c>
      <c r="B1889" s="23" t="s">
        <v>1950</v>
      </c>
      <c r="C1889" s="24" t="s">
        <v>16</v>
      </c>
      <c r="D1889" s="25">
        <v>1000</v>
      </c>
      <c r="E1889" s="25">
        <v>18</v>
      </c>
      <c r="F1889" s="24">
        <v>14.5</v>
      </c>
      <c r="G1889" s="24">
        <v>0</v>
      </c>
      <c r="H1889" s="26">
        <v>-3500</v>
      </c>
      <c r="I1889" s="40">
        <v>0</v>
      </c>
      <c r="J1889" s="26">
        <v>-3500</v>
      </c>
    </row>
    <row r="1890" spans="1:10">
      <c r="A1890" s="23" t="s">
        <v>1951</v>
      </c>
      <c r="B1890" s="23" t="s">
        <v>1952</v>
      </c>
      <c r="C1890" s="24" t="s">
        <v>16</v>
      </c>
      <c r="D1890" s="25">
        <v>1000</v>
      </c>
      <c r="E1890" s="25">
        <v>26.5</v>
      </c>
      <c r="F1890" s="24">
        <v>26.5</v>
      </c>
      <c r="G1890" s="24">
        <v>0</v>
      </c>
      <c r="H1890" s="26">
        <v>0</v>
      </c>
      <c r="I1890" s="40">
        <v>0</v>
      </c>
      <c r="J1890" s="26">
        <v>0</v>
      </c>
    </row>
    <row r="1891" spans="1:10">
      <c r="A1891" s="23" t="s">
        <v>1953</v>
      </c>
      <c r="B1891" s="23" t="s">
        <v>1954</v>
      </c>
      <c r="C1891" s="24" t="s">
        <v>16</v>
      </c>
      <c r="D1891" s="25">
        <v>1000</v>
      </c>
      <c r="E1891" s="25">
        <v>15.5</v>
      </c>
      <c r="F1891" s="24">
        <v>15.5</v>
      </c>
      <c r="G1891" s="24">
        <v>0</v>
      </c>
      <c r="H1891" s="26">
        <v>0</v>
      </c>
      <c r="I1891" s="40">
        <v>0</v>
      </c>
      <c r="J1891" s="26">
        <v>0</v>
      </c>
    </row>
    <row r="1892" spans="1:10">
      <c r="A1892" s="23" t="s">
        <v>1955</v>
      </c>
      <c r="B1892" s="23" t="s">
        <v>1486</v>
      </c>
      <c r="C1892" s="24" t="s">
        <v>16</v>
      </c>
      <c r="D1892" s="25">
        <v>8000</v>
      </c>
      <c r="E1892" s="25">
        <v>4.5</v>
      </c>
      <c r="F1892" s="24">
        <v>4.5</v>
      </c>
      <c r="G1892" s="24">
        <v>0</v>
      </c>
      <c r="H1892" s="26">
        <v>0</v>
      </c>
      <c r="I1892" s="40">
        <v>0</v>
      </c>
      <c r="J1892" s="26">
        <v>0</v>
      </c>
    </row>
    <row r="1893" spans="1:10">
      <c r="A1893" s="23" t="s">
        <v>1955</v>
      </c>
      <c r="B1893" s="23" t="s">
        <v>1956</v>
      </c>
      <c r="C1893" s="24" t="s">
        <v>16</v>
      </c>
      <c r="D1893" s="25">
        <v>8000</v>
      </c>
      <c r="E1893" s="25">
        <v>7.3</v>
      </c>
      <c r="F1893" s="24">
        <v>6.5</v>
      </c>
      <c r="G1893" s="24">
        <v>0</v>
      </c>
      <c r="H1893" s="26">
        <v>-6400</v>
      </c>
      <c r="I1893" s="40">
        <v>0</v>
      </c>
      <c r="J1893" s="26">
        <v>-6400</v>
      </c>
    </row>
    <row r="1894" spans="1:10">
      <c r="A1894" s="23" t="s">
        <v>1957</v>
      </c>
      <c r="B1894" s="23" t="s">
        <v>1958</v>
      </c>
      <c r="C1894" s="24" t="s">
        <v>16</v>
      </c>
      <c r="D1894" s="25">
        <v>3000</v>
      </c>
      <c r="E1894" s="25">
        <v>11</v>
      </c>
      <c r="F1894" s="24">
        <v>12.5</v>
      </c>
      <c r="G1894" s="24">
        <v>13.5</v>
      </c>
      <c r="H1894" s="26">
        <v>4500</v>
      </c>
      <c r="I1894" s="40">
        <v>3000</v>
      </c>
      <c r="J1894" s="26">
        <v>12000</v>
      </c>
    </row>
    <row r="1895" spans="1:10">
      <c r="A1895" s="23" t="s">
        <v>1959</v>
      </c>
      <c r="B1895" s="23" t="s">
        <v>1960</v>
      </c>
      <c r="C1895" s="24" t="s">
        <v>16</v>
      </c>
      <c r="D1895" s="25">
        <v>4000</v>
      </c>
      <c r="E1895" s="25">
        <v>11.6</v>
      </c>
      <c r="F1895" s="24">
        <v>12.6</v>
      </c>
      <c r="G1895" s="24">
        <v>13.6</v>
      </c>
      <c r="H1895" s="26">
        <v>4000</v>
      </c>
      <c r="I1895" s="40">
        <v>4000</v>
      </c>
      <c r="J1895" s="26">
        <v>9600</v>
      </c>
    </row>
    <row r="1896" spans="1:10">
      <c r="A1896" s="23" t="s">
        <v>1961</v>
      </c>
      <c r="B1896" s="23" t="s">
        <v>1962</v>
      </c>
      <c r="C1896" s="24" t="s">
        <v>16</v>
      </c>
      <c r="D1896" s="25">
        <v>6000</v>
      </c>
      <c r="E1896" s="25">
        <v>10.4</v>
      </c>
      <c r="F1896" s="24">
        <v>11.2</v>
      </c>
      <c r="G1896" s="24">
        <v>0</v>
      </c>
      <c r="H1896" s="26">
        <v>4799.99999999999</v>
      </c>
      <c r="I1896" s="40">
        <v>0</v>
      </c>
      <c r="J1896" s="26">
        <v>4799.99999999999</v>
      </c>
    </row>
    <row r="1897" spans="1:10">
      <c r="A1897" s="23" t="s">
        <v>1963</v>
      </c>
      <c r="B1897" s="23" t="s">
        <v>1964</v>
      </c>
      <c r="C1897" s="24" t="s">
        <v>16</v>
      </c>
      <c r="D1897" s="25">
        <v>1200</v>
      </c>
      <c r="E1897" s="25">
        <v>31.5</v>
      </c>
      <c r="F1897" s="24">
        <v>35</v>
      </c>
      <c r="G1897" s="24">
        <v>40</v>
      </c>
      <c r="H1897" s="26">
        <v>4200</v>
      </c>
      <c r="I1897" s="40">
        <v>6000</v>
      </c>
      <c r="J1897" s="26">
        <v>16200</v>
      </c>
    </row>
    <row r="1898" spans="1:10">
      <c r="A1898" s="23" t="s">
        <v>1965</v>
      </c>
      <c r="B1898" s="23" t="s">
        <v>1966</v>
      </c>
      <c r="C1898" s="24" t="s">
        <v>16</v>
      </c>
      <c r="D1898" s="25">
        <v>6000</v>
      </c>
      <c r="E1898" s="25">
        <v>12.7</v>
      </c>
      <c r="F1898" s="24">
        <v>13.5</v>
      </c>
      <c r="G1898" s="24">
        <v>0</v>
      </c>
      <c r="H1898" s="26">
        <v>4800</v>
      </c>
      <c r="I1898" s="40">
        <v>0</v>
      </c>
      <c r="J1898" s="26">
        <v>4800</v>
      </c>
    </row>
    <row r="1899" spans="1:10">
      <c r="A1899" s="23" t="s">
        <v>1967</v>
      </c>
      <c r="B1899" s="23" t="s">
        <v>1968</v>
      </c>
      <c r="C1899" s="24" t="s">
        <v>16</v>
      </c>
      <c r="D1899" s="25">
        <v>2000</v>
      </c>
      <c r="E1899" s="25">
        <v>31</v>
      </c>
      <c r="F1899" s="24">
        <v>32.5</v>
      </c>
      <c r="G1899" s="24">
        <v>0</v>
      </c>
      <c r="H1899" s="26">
        <v>3000</v>
      </c>
      <c r="I1899" s="40">
        <v>0</v>
      </c>
      <c r="J1899" s="26">
        <v>3000</v>
      </c>
    </row>
    <row r="1900" spans="1:10">
      <c r="A1900" s="23" t="s">
        <v>1969</v>
      </c>
      <c r="B1900" s="23" t="s">
        <v>1970</v>
      </c>
      <c r="C1900" s="24" t="s">
        <v>16</v>
      </c>
      <c r="D1900" s="25">
        <v>2000</v>
      </c>
      <c r="E1900" s="25">
        <v>34</v>
      </c>
      <c r="F1900" s="24">
        <v>36</v>
      </c>
      <c r="G1900" s="24">
        <v>38</v>
      </c>
      <c r="H1900" s="26">
        <v>4000</v>
      </c>
      <c r="I1900" s="40">
        <v>4000</v>
      </c>
      <c r="J1900" s="26">
        <v>8000</v>
      </c>
    </row>
    <row r="1901" spans="1:10">
      <c r="A1901" s="23" t="s">
        <v>1969</v>
      </c>
      <c r="B1901" s="23" t="s">
        <v>1954</v>
      </c>
      <c r="C1901" s="24" t="s">
        <v>16</v>
      </c>
      <c r="D1901" s="25">
        <v>2000</v>
      </c>
      <c r="E1901" s="25">
        <v>24</v>
      </c>
      <c r="F1901" s="24">
        <v>25.3</v>
      </c>
      <c r="G1901" s="24">
        <v>0</v>
      </c>
      <c r="H1901" s="26">
        <v>2600</v>
      </c>
      <c r="I1901" s="40">
        <v>0</v>
      </c>
      <c r="J1901" s="26">
        <v>2600</v>
      </c>
    </row>
    <row r="1902" spans="1:10">
      <c r="A1902" s="23" t="s">
        <v>1971</v>
      </c>
      <c r="B1902" s="23" t="s">
        <v>1972</v>
      </c>
      <c r="C1902" s="24" t="s">
        <v>16</v>
      </c>
      <c r="D1902" s="25">
        <v>1000</v>
      </c>
      <c r="E1902" s="25">
        <v>65</v>
      </c>
      <c r="F1902" s="24">
        <v>70</v>
      </c>
      <c r="G1902" s="24">
        <v>0</v>
      </c>
      <c r="H1902" s="26">
        <v>5000</v>
      </c>
      <c r="I1902" s="40">
        <v>0</v>
      </c>
      <c r="J1902" s="26">
        <v>5000</v>
      </c>
    </row>
    <row r="1903" spans="1:10">
      <c r="A1903" s="23" t="s">
        <v>1973</v>
      </c>
      <c r="B1903" s="23" t="s">
        <v>1974</v>
      </c>
      <c r="C1903" s="24" t="s">
        <v>16</v>
      </c>
      <c r="D1903" s="25">
        <v>6000</v>
      </c>
      <c r="E1903" s="25">
        <v>9.5</v>
      </c>
      <c r="F1903" s="24">
        <v>10.25</v>
      </c>
      <c r="G1903" s="24">
        <v>0</v>
      </c>
      <c r="H1903" s="26">
        <v>4500</v>
      </c>
      <c r="I1903" s="40">
        <v>0</v>
      </c>
      <c r="J1903" s="26">
        <v>4500</v>
      </c>
    </row>
    <row r="1904" spans="1:10">
      <c r="A1904" s="23" t="s">
        <v>1975</v>
      </c>
      <c r="B1904" s="23" t="s">
        <v>1976</v>
      </c>
      <c r="C1904" s="24" t="s">
        <v>16</v>
      </c>
      <c r="D1904" s="25">
        <v>800</v>
      </c>
      <c r="E1904" s="25">
        <v>42</v>
      </c>
      <c r="F1904" s="24">
        <v>47</v>
      </c>
      <c r="G1904" s="24">
        <v>0</v>
      </c>
      <c r="H1904" s="26">
        <v>4000</v>
      </c>
      <c r="I1904" s="40">
        <v>0</v>
      </c>
      <c r="J1904" s="26">
        <v>4000</v>
      </c>
    </row>
    <row r="1905" spans="1:10">
      <c r="A1905" s="82"/>
      <c r="B1905" s="82"/>
      <c r="C1905" s="82"/>
      <c r="D1905" s="82"/>
      <c r="E1905" s="82"/>
      <c r="F1905" s="82"/>
      <c r="G1905" s="82" t="s">
        <v>1627</v>
      </c>
      <c r="H1905" s="83">
        <v>44500</v>
      </c>
      <c r="I1905" s="83"/>
      <c r="J1905" s="83">
        <v>88200</v>
      </c>
    </row>
    <row r="1906" spans="1:10">
      <c r="A1906" s="58"/>
      <c r="B1906" s="58"/>
      <c r="C1906" s="58"/>
      <c r="D1906" s="59"/>
      <c r="E1906" s="59"/>
      <c r="F1906" s="58"/>
      <c r="G1906" s="58"/>
      <c r="H1906" s="75"/>
      <c r="I1906" s="75"/>
      <c r="J1906" s="76"/>
    </row>
    <row r="1907" spans="1:10">
      <c r="A1907" s="84"/>
      <c r="B1907" s="84"/>
      <c r="C1907" s="84"/>
      <c r="D1907" s="85"/>
      <c r="E1907" s="86">
        <v>43221</v>
      </c>
      <c r="F1907" s="84"/>
      <c r="G1907" s="84"/>
      <c r="H1907" s="87"/>
      <c r="I1907" s="87"/>
      <c r="J1907" s="88"/>
    </row>
    <row r="1909" spans="1:10">
      <c r="A1909" s="23" t="s">
        <v>1977</v>
      </c>
      <c r="B1909" s="23" t="s">
        <v>1978</v>
      </c>
      <c r="C1909" s="24" t="s">
        <v>16</v>
      </c>
      <c r="D1909" s="25">
        <v>800</v>
      </c>
      <c r="E1909" s="25">
        <v>47</v>
      </c>
      <c r="F1909" s="24">
        <v>52</v>
      </c>
      <c r="G1909" s="24">
        <v>0</v>
      </c>
      <c r="H1909" s="26">
        <v>4000</v>
      </c>
      <c r="I1909" s="40">
        <v>0</v>
      </c>
      <c r="J1909" s="26">
        <v>4000</v>
      </c>
    </row>
    <row r="1910" spans="1:10">
      <c r="A1910" s="23" t="s">
        <v>1979</v>
      </c>
      <c r="B1910" s="23" t="s">
        <v>1622</v>
      </c>
      <c r="C1910" s="24" t="s">
        <v>16</v>
      </c>
      <c r="D1910" s="25">
        <v>1600</v>
      </c>
      <c r="E1910" s="25">
        <v>14</v>
      </c>
      <c r="F1910" s="24">
        <v>17</v>
      </c>
      <c r="G1910" s="24">
        <v>20</v>
      </c>
      <c r="H1910" s="26">
        <v>4800</v>
      </c>
      <c r="I1910" s="40">
        <v>4800</v>
      </c>
      <c r="J1910" s="26">
        <v>14400</v>
      </c>
    </row>
    <row r="1911" spans="1:10">
      <c r="A1911" s="23" t="s">
        <v>1980</v>
      </c>
      <c r="B1911" s="23" t="s">
        <v>1981</v>
      </c>
      <c r="C1911" s="24" t="s">
        <v>16</v>
      </c>
      <c r="D1911" s="25">
        <v>14000</v>
      </c>
      <c r="E1911" s="25">
        <v>4.8</v>
      </c>
      <c r="F1911" s="24">
        <v>5.3</v>
      </c>
      <c r="G1911" s="24">
        <v>0</v>
      </c>
      <c r="H1911" s="26">
        <v>7000</v>
      </c>
      <c r="I1911" s="40">
        <v>0</v>
      </c>
      <c r="J1911" s="26">
        <v>7000</v>
      </c>
    </row>
    <row r="1912" spans="1:10">
      <c r="A1912" s="23" t="s">
        <v>1982</v>
      </c>
      <c r="B1912" s="23" t="s">
        <v>1983</v>
      </c>
      <c r="C1912" s="24" t="s">
        <v>16</v>
      </c>
      <c r="D1912" s="25">
        <v>5000</v>
      </c>
      <c r="E1912" s="25">
        <v>8</v>
      </c>
      <c r="F1912" s="24">
        <v>9</v>
      </c>
      <c r="G1912" s="24">
        <v>10</v>
      </c>
      <c r="H1912" s="26">
        <v>5000</v>
      </c>
      <c r="I1912" s="40">
        <v>5000</v>
      </c>
      <c r="J1912" s="26">
        <v>15000</v>
      </c>
    </row>
    <row r="1913" spans="1:10">
      <c r="A1913" s="23" t="s">
        <v>1982</v>
      </c>
      <c r="B1913" s="23" t="s">
        <v>1984</v>
      </c>
      <c r="C1913" s="24" t="s">
        <v>16</v>
      </c>
      <c r="D1913" s="25">
        <v>8000</v>
      </c>
      <c r="E1913" s="25">
        <v>3</v>
      </c>
      <c r="F1913" s="24">
        <v>3.5</v>
      </c>
      <c r="G1913" s="24">
        <v>4</v>
      </c>
      <c r="H1913" s="26">
        <v>4000</v>
      </c>
      <c r="I1913" s="40">
        <v>4000</v>
      </c>
      <c r="J1913" s="26">
        <v>12000</v>
      </c>
    </row>
    <row r="1914" spans="1:10">
      <c r="A1914" s="23" t="s">
        <v>1985</v>
      </c>
      <c r="B1914" s="23" t="s">
        <v>1986</v>
      </c>
      <c r="C1914" s="24" t="s">
        <v>16</v>
      </c>
      <c r="D1914" s="25">
        <v>1800</v>
      </c>
      <c r="E1914" s="25">
        <v>11</v>
      </c>
      <c r="F1914" s="24">
        <v>13</v>
      </c>
      <c r="G1914" s="24">
        <v>16</v>
      </c>
      <c r="H1914" s="26">
        <v>3600</v>
      </c>
      <c r="I1914" s="40">
        <v>5400</v>
      </c>
      <c r="J1914" s="26">
        <v>9000</v>
      </c>
    </row>
    <row r="1915" spans="1:10">
      <c r="A1915" s="23" t="s">
        <v>1987</v>
      </c>
      <c r="B1915" s="23" t="s">
        <v>1988</v>
      </c>
      <c r="C1915" s="24" t="s">
        <v>16</v>
      </c>
      <c r="D1915" s="25">
        <v>12000</v>
      </c>
      <c r="E1915" s="25">
        <v>4</v>
      </c>
      <c r="F1915" s="24">
        <v>4.5</v>
      </c>
      <c r="G1915" s="24">
        <v>5</v>
      </c>
      <c r="H1915" s="26">
        <v>6000</v>
      </c>
      <c r="I1915" s="40">
        <v>6000</v>
      </c>
      <c r="J1915" s="26">
        <v>18000</v>
      </c>
    </row>
    <row r="1916" spans="1:10">
      <c r="A1916" s="23" t="s">
        <v>1989</v>
      </c>
      <c r="B1916" s="23" t="s">
        <v>1990</v>
      </c>
      <c r="C1916" s="24" t="s">
        <v>16</v>
      </c>
      <c r="D1916" s="25">
        <v>3200</v>
      </c>
      <c r="E1916" s="25">
        <v>13</v>
      </c>
      <c r="F1916" s="24">
        <v>15</v>
      </c>
      <c r="G1916" s="24">
        <v>17</v>
      </c>
      <c r="H1916" s="26">
        <v>6400</v>
      </c>
      <c r="I1916" s="40">
        <v>6400</v>
      </c>
      <c r="J1916" s="26">
        <v>12800</v>
      </c>
    </row>
    <row r="1917" spans="1:10">
      <c r="A1917" s="23" t="s">
        <v>1991</v>
      </c>
      <c r="B1917" s="23" t="s">
        <v>1992</v>
      </c>
      <c r="C1917" s="24" t="s">
        <v>16</v>
      </c>
      <c r="D1917" s="25">
        <v>8000</v>
      </c>
      <c r="E1917" s="25">
        <v>6</v>
      </c>
      <c r="F1917" s="24">
        <v>6.5</v>
      </c>
      <c r="G1917" s="24">
        <v>7</v>
      </c>
      <c r="H1917" s="26">
        <v>4000</v>
      </c>
      <c r="I1917" s="40">
        <v>4000</v>
      </c>
      <c r="J1917" s="26">
        <v>12000</v>
      </c>
    </row>
    <row r="1918" spans="1:10">
      <c r="A1918" s="23" t="s">
        <v>1993</v>
      </c>
      <c r="B1918" s="23" t="s">
        <v>1992</v>
      </c>
      <c r="C1918" s="24" t="s">
        <v>16</v>
      </c>
      <c r="D1918" s="25">
        <v>8000</v>
      </c>
      <c r="E1918" s="25">
        <v>4.1</v>
      </c>
      <c r="F1918" s="24">
        <v>4.6</v>
      </c>
      <c r="G1918" s="24">
        <v>5</v>
      </c>
      <c r="H1918" s="26">
        <v>4000</v>
      </c>
      <c r="I1918" s="40">
        <v>3200</v>
      </c>
      <c r="J1918" s="26">
        <v>7200</v>
      </c>
    </row>
    <row r="1919" spans="1:10">
      <c r="A1919" s="23" t="s">
        <v>1993</v>
      </c>
      <c r="B1919" s="23" t="s">
        <v>1994</v>
      </c>
      <c r="C1919" s="24" t="s">
        <v>16</v>
      </c>
      <c r="D1919" s="25">
        <v>18000</v>
      </c>
      <c r="E1919" s="25">
        <v>4.25</v>
      </c>
      <c r="F1919" s="24">
        <v>4.25</v>
      </c>
      <c r="G1919" s="24">
        <v>0</v>
      </c>
      <c r="H1919" s="26">
        <v>0</v>
      </c>
      <c r="I1919" s="40">
        <v>0</v>
      </c>
      <c r="J1919" s="26">
        <v>0</v>
      </c>
    </row>
    <row r="1920" spans="1:10">
      <c r="A1920" s="23" t="s">
        <v>1995</v>
      </c>
      <c r="B1920" s="23" t="s">
        <v>1622</v>
      </c>
      <c r="C1920" s="24" t="s">
        <v>16</v>
      </c>
      <c r="D1920" s="25">
        <v>1400</v>
      </c>
      <c r="E1920" s="25">
        <v>22</v>
      </c>
      <c r="F1920" s="24">
        <v>25</v>
      </c>
      <c r="G1920" s="24">
        <v>0</v>
      </c>
      <c r="H1920" s="26">
        <v>4200</v>
      </c>
      <c r="I1920" s="40">
        <v>0</v>
      </c>
      <c r="J1920" s="26">
        <v>4200</v>
      </c>
    </row>
    <row r="1921" spans="1:10">
      <c r="A1921" s="23" t="s">
        <v>1996</v>
      </c>
      <c r="B1921" s="23" t="s">
        <v>1997</v>
      </c>
      <c r="C1921" s="24" t="s">
        <v>16</v>
      </c>
      <c r="D1921" s="25">
        <v>2000</v>
      </c>
      <c r="E1921" s="25">
        <v>12</v>
      </c>
      <c r="F1921" s="24">
        <v>13.5</v>
      </c>
      <c r="G1921" s="24">
        <v>0</v>
      </c>
      <c r="H1921" s="26">
        <v>3000</v>
      </c>
      <c r="I1921" s="40">
        <v>0</v>
      </c>
      <c r="J1921" s="26">
        <v>3000</v>
      </c>
    </row>
    <row r="1922" spans="1:10">
      <c r="A1922" s="23" t="s">
        <v>1998</v>
      </c>
      <c r="B1922" s="23" t="s">
        <v>1618</v>
      </c>
      <c r="C1922" s="24" t="s">
        <v>16</v>
      </c>
      <c r="D1922" s="25">
        <v>1000</v>
      </c>
      <c r="E1922" s="25">
        <v>34</v>
      </c>
      <c r="F1922" s="24">
        <v>29</v>
      </c>
      <c r="G1922" s="24">
        <v>0</v>
      </c>
      <c r="H1922" s="26">
        <v>-5000</v>
      </c>
      <c r="I1922" s="40">
        <v>0</v>
      </c>
      <c r="J1922" s="26">
        <v>-5000</v>
      </c>
    </row>
    <row r="1923" spans="1:10">
      <c r="A1923" s="23" t="s">
        <v>1998</v>
      </c>
      <c r="B1923" s="23" t="s">
        <v>1999</v>
      </c>
      <c r="C1923" s="24" t="s">
        <v>16</v>
      </c>
      <c r="D1923" s="25">
        <v>1000</v>
      </c>
      <c r="E1923" s="25">
        <v>21.2</v>
      </c>
      <c r="F1923" s="24">
        <v>21.2</v>
      </c>
      <c r="G1923" s="24">
        <v>0</v>
      </c>
      <c r="H1923" s="26">
        <v>0</v>
      </c>
      <c r="I1923" s="40">
        <v>0</v>
      </c>
      <c r="J1923" s="26">
        <v>0</v>
      </c>
    </row>
    <row r="1924" spans="1:10">
      <c r="A1924" s="23" t="s">
        <v>2000</v>
      </c>
      <c r="B1924" s="23" t="s">
        <v>2001</v>
      </c>
      <c r="C1924" s="24" t="s">
        <v>16</v>
      </c>
      <c r="D1924" s="25">
        <v>8000</v>
      </c>
      <c r="E1924" s="25">
        <v>6</v>
      </c>
      <c r="F1924" s="24">
        <v>6</v>
      </c>
      <c r="G1924" s="24">
        <v>0</v>
      </c>
      <c r="H1924" s="26">
        <v>0</v>
      </c>
      <c r="I1924" s="40">
        <v>0</v>
      </c>
      <c r="J1924" s="26">
        <v>0</v>
      </c>
    </row>
    <row r="1925" spans="1:10">
      <c r="A1925" s="23" t="s">
        <v>2002</v>
      </c>
      <c r="B1925" s="23" t="s">
        <v>2003</v>
      </c>
      <c r="C1925" s="24" t="s">
        <v>16</v>
      </c>
      <c r="D1925" s="25">
        <v>3200</v>
      </c>
      <c r="E1925" s="25">
        <v>30</v>
      </c>
      <c r="F1925" s="24">
        <v>33</v>
      </c>
      <c r="G1925" s="24">
        <v>0</v>
      </c>
      <c r="H1925" s="26">
        <v>9600</v>
      </c>
      <c r="I1925" s="40">
        <v>0</v>
      </c>
      <c r="J1925" s="26">
        <v>9600</v>
      </c>
    </row>
    <row r="1926" spans="1:10">
      <c r="A1926" s="23" t="s">
        <v>2002</v>
      </c>
      <c r="B1926" s="23" t="s">
        <v>2004</v>
      </c>
      <c r="C1926" s="24" t="s">
        <v>16</v>
      </c>
      <c r="D1926" s="25">
        <v>1800</v>
      </c>
      <c r="E1926" s="25">
        <v>22</v>
      </c>
      <c r="F1926" s="24">
        <v>19</v>
      </c>
      <c r="G1926" s="24">
        <v>0</v>
      </c>
      <c r="H1926" s="26">
        <v>-5400</v>
      </c>
      <c r="I1926" s="40">
        <v>0</v>
      </c>
      <c r="J1926" s="26">
        <v>-5400</v>
      </c>
    </row>
    <row r="1927" spans="1:10">
      <c r="A1927" s="23" t="s">
        <v>2005</v>
      </c>
      <c r="B1927" s="23" t="s">
        <v>2006</v>
      </c>
      <c r="C1927" s="24" t="s">
        <v>16</v>
      </c>
      <c r="D1927" s="25">
        <v>3200</v>
      </c>
      <c r="E1927" s="25">
        <v>18</v>
      </c>
      <c r="F1927" s="24">
        <v>20</v>
      </c>
      <c r="G1927" s="24">
        <v>0</v>
      </c>
      <c r="H1927" s="26">
        <v>6400</v>
      </c>
      <c r="I1927" s="40">
        <v>0</v>
      </c>
      <c r="J1927" s="26">
        <v>6400</v>
      </c>
    </row>
    <row r="1928" spans="1:10">
      <c r="A1928" s="23" t="s">
        <v>2007</v>
      </c>
      <c r="B1928" s="23" t="s">
        <v>1874</v>
      </c>
      <c r="C1928" s="24" t="s">
        <v>16</v>
      </c>
      <c r="D1928" s="25">
        <v>8000</v>
      </c>
      <c r="E1928" s="25">
        <v>5.5</v>
      </c>
      <c r="F1928" s="24">
        <v>6</v>
      </c>
      <c r="G1928" s="24">
        <v>6.5</v>
      </c>
      <c r="H1928" s="26">
        <v>4000</v>
      </c>
      <c r="I1928" s="40">
        <v>4000</v>
      </c>
      <c r="J1928" s="26">
        <v>12000</v>
      </c>
    </row>
    <row r="1929" spans="1:10">
      <c r="A1929" s="23" t="s">
        <v>2008</v>
      </c>
      <c r="B1929" s="23" t="s">
        <v>2009</v>
      </c>
      <c r="C1929" s="24" t="s">
        <v>16</v>
      </c>
      <c r="D1929" s="25">
        <v>4000</v>
      </c>
      <c r="E1929" s="25">
        <v>19.5</v>
      </c>
      <c r="F1929" s="24">
        <v>20.5</v>
      </c>
      <c r="G1929" s="24">
        <v>21.5</v>
      </c>
      <c r="H1929" s="26">
        <v>4000</v>
      </c>
      <c r="I1929" s="40">
        <v>4000</v>
      </c>
      <c r="J1929" s="26">
        <v>12000</v>
      </c>
    </row>
    <row r="1930" spans="1:10">
      <c r="A1930" s="23" t="s">
        <v>2010</v>
      </c>
      <c r="B1930" s="23" t="s">
        <v>1730</v>
      </c>
      <c r="C1930" s="24" t="s">
        <v>16</v>
      </c>
      <c r="D1930" s="25">
        <v>3000</v>
      </c>
      <c r="E1930" s="25">
        <v>16</v>
      </c>
      <c r="F1930" s="24">
        <v>13.5</v>
      </c>
      <c r="G1930" s="24">
        <v>0</v>
      </c>
      <c r="H1930" s="26">
        <v>-7500</v>
      </c>
      <c r="I1930" s="40">
        <v>0</v>
      </c>
      <c r="J1930" s="26">
        <v>-7500</v>
      </c>
    </row>
    <row r="1931" spans="1:10">
      <c r="A1931" s="23" t="s">
        <v>2010</v>
      </c>
      <c r="B1931" s="23" t="s">
        <v>1800</v>
      </c>
      <c r="C1931" s="24" t="s">
        <v>16</v>
      </c>
      <c r="D1931" s="25">
        <v>7000</v>
      </c>
      <c r="E1931" s="25">
        <v>10.5</v>
      </c>
      <c r="F1931" s="24">
        <v>9.75</v>
      </c>
      <c r="G1931" s="24">
        <v>0</v>
      </c>
      <c r="H1931" s="26">
        <v>-5250</v>
      </c>
      <c r="I1931" s="40">
        <v>0</v>
      </c>
      <c r="J1931" s="26">
        <v>-5250</v>
      </c>
    </row>
    <row r="1932" spans="1:10">
      <c r="A1932" s="23" t="s">
        <v>2011</v>
      </c>
      <c r="B1932" s="23" t="s">
        <v>2012</v>
      </c>
      <c r="C1932" s="24" t="s">
        <v>16</v>
      </c>
      <c r="D1932" s="25">
        <v>3200</v>
      </c>
      <c r="E1932" s="25">
        <v>16.5</v>
      </c>
      <c r="F1932" s="24">
        <v>15</v>
      </c>
      <c r="G1932" s="24">
        <v>0</v>
      </c>
      <c r="H1932" s="26">
        <v>-4800</v>
      </c>
      <c r="I1932" s="40">
        <v>0</v>
      </c>
      <c r="J1932" s="26">
        <v>-4800</v>
      </c>
    </row>
    <row r="1933" spans="1:10">
      <c r="A1933" s="23" t="s">
        <v>2013</v>
      </c>
      <c r="B1933" s="23" t="s">
        <v>2014</v>
      </c>
      <c r="C1933" s="24" t="s">
        <v>16</v>
      </c>
      <c r="D1933" s="25">
        <v>1200</v>
      </c>
      <c r="E1933" s="25">
        <v>45</v>
      </c>
      <c r="F1933" s="24">
        <v>49</v>
      </c>
      <c r="G1933" s="24">
        <v>0</v>
      </c>
      <c r="H1933" s="26">
        <v>4800</v>
      </c>
      <c r="I1933" s="40">
        <v>0</v>
      </c>
      <c r="J1933" s="26">
        <v>4800</v>
      </c>
    </row>
    <row r="1934" spans="1:10">
      <c r="A1934" s="23" t="s">
        <v>2015</v>
      </c>
      <c r="B1934" s="23" t="s">
        <v>2016</v>
      </c>
      <c r="C1934" s="24" t="s">
        <v>16</v>
      </c>
      <c r="D1934" s="25">
        <v>1600</v>
      </c>
      <c r="E1934" s="25">
        <v>27.1</v>
      </c>
      <c r="F1934" s="24">
        <v>30</v>
      </c>
      <c r="G1934" s="24">
        <v>0</v>
      </c>
      <c r="H1934" s="26">
        <v>4640</v>
      </c>
      <c r="I1934" s="40">
        <v>0</v>
      </c>
      <c r="J1934" s="26">
        <v>4640</v>
      </c>
    </row>
    <row r="1935" spans="1:10">
      <c r="A1935" s="82"/>
      <c r="B1935" s="82"/>
      <c r="C1935" s="82"/>
      <c r="D1935" s="82"/>
      <c r="E1935" s="82"/>
      <c r="F1935" s="82"/>
      <c r="G1935" s="82" t="s">
        <v>1627</v>
      </c>
      <c r="H1935" s="83">
        <v>61490</v>
      </c>
      <c r="I1935" s="83"/>
      <c r="J1935" s="83">
        <v>140090</v>
      </c>
    </row>
    <row r="1936" spans="1:10">
      <c r="A1936" s="89"/>
      <c r="B1936" s="89"/>
      <c r="C1936" s="90"/>
      <c r="D1936" s="91"/>
      <c r="E1936" s="91"/>
      <c r="F1936" s="90"/>
      <c r="G1936" s="90"/>
      <c r="H1936" s="92"/>
      <c r="I1936" s="92"/>
      <c r="J1936" s="92"/>
    </row>
    <row r="1937" spans="1:10">
      <c r="A1937" s="82"/>
      <c r="B1937" s="82"/>
      <c r="C1937" s="82"/>
      <c r="D1937" s="93"/>
      <c r="E1937" s="86">
        <v>43191</v>
      </c>
      <c r="F1937" s="82"/>
      <c r="G1937" s="82"/>
      <c r="H1937" s="83"/>
      <c r="I1937" s="83"/>
      <c r="J1937" s="94"/>
    </row>
    <row r="1938" spans="1:10">
      <c r="A1938" s="23" t="s">
        <v>2017</v>
      </c>
      <c r="B1938" s="23" t="s">
        <v>2018</v>
      </c>
      <c r="C1938" s="24" t="s">
        <v>16</v>
      </c>
      <c r="D1938" s="25">
        <v>8000</v>
      </c>
      <c r="E1938" s="25">
        <v>6.75</v>
      </c>
      <c r="F1938" s="24">
        <v>7.2</v>
      </c>
      <c r="G1938" s="24">
        <v>0</v>
      </c>
      <c r="H1938" s="26">
        <v>3600</v>
      </c>
      <c r="I1938" s="40">
        <v>0</v>
      </c>
      <c r="J1938" s="26">
        <v>3600</v>
      </c>
    </row>
    <row r="1939" spans="1:10">
      <c r="A1939" s="23" t="s">
        <v>2019</v>
      </c>
      <c r="B1939" s="23" t="s">
        <v>2020</v>
      </c>
      <c r="C1939" s="24" t="s">
        <v>16</v>
      </c>
      <c r="D1939" s="25">
        <v>2000</v>
      </c>
      <c r="E1939" s="25">
        <v>22</v>
      </c>
      <c r="F1939" s="24">
        <v>23</v>
      </c>
      <c r="G1939" s="24">
        <v>24</v>
      </c>
      <c r="H1939" s="26">
        <v>2000</v>
      </c>
      <c r="I1939" s="40">
        <v>2000</v>
      </c>
      <c r="J1939" s="26">
        <v>4000</v>
      </c>
    </row>
    <row r="1940" spans="1:10">
      <c r="A1940" s="23" t="s">
        <v>2021</v>
      </c>
      <c r="B1940" s="23" t="s">
        <v>2022</v>
      </c>
      <c r="C1940" s="24" t="s">
        <v>16</v>
      </c>
      <c r="D1940" s="25">
        <v>6000</v>
      </c>
      <c r="E1940" s="25">
        <v>15.5</v>
      </c>
      <c r="F1940" s="24">
        <v>16.5</v>
      </c>
      <c r="G1940" s="24">
        <v>18</v>
      </c>
      <c r="H1940" s="26">
        <v>6000</v>
      </c>
      <c r="I1940" s="40">
        <v>9000</v>
      </c>
      <c r="J1940" s="26">
        <v>15000</v>
      </c>
    </row>
    <row r="1941" spans="1:10">
      <c r="A1941" s="23" t="s">
        <v>2023</v>
      </c>
      <c r="B1941" s="23" t="s">
        <v>2024</v>
      </c>
      <c r="C1941" s="24" t="s">
        <v>16</v>
      </c>
      <c r="D1941" s="25">
        <v>1000</v>
      </c>
      <c r="E1941" s="25">
        <v>30</v>
      </c>
      <c r="F1941" s="24">
        <v>34</v>
      </c>
      <c r="G1941" s="24">
        <v>38</v>
      </c>
      <c r="H1941" s="26">
        <v>4000</v>
      </c>
      <c r="I1941" s="40">
        <v>4000</v>
      </c>
      <c r="J1941" s="26">
        <v>8000</v>
      </c>
    </row>
    <row r="1942" spans="1:10">
      <c r="A1942" s="23" t="s">
        <v>2025</v>
      </c>
      <c r="B1942" s="23" t="s">
        <v>2026</v>
      </c>
      <c r="C1942" s="24" t="s">
        <v>16</v>
      </c>
      <c r="D1942" s="25">
        <v>1600</v>
      </c>
      <c r="E1942" s="25">
        <v>8</v>
      </c>
      <c r="F1942" s="24">
        <v>11</v>
      </c>
      <c r="G1942" s="24">
        <v>13</v>
      </c>
      <c r="H1942" s="26">
        <v>4800</v>
      </c>
      <c r="I1942" s="40">
        <v>3200</v>
      </c>
      <c r="J1942" s="26">
        <v>11200</v>
      </c>
    </row>
    <row r="1943" spans="1:10">
      <c r="A1943" s="23" t="s">
        <v>2027</v>
      </c>
      <c r="B1943" s="23" t="s">
        <v>1385</v>
      </c>
      <c r="C1943" s="24" t="s">
        <v>16</v>
      </c>
      <c r="D1943" s="25">
        <v>1200</v>
      </c>
      <c r="E1943" s="25">
        <v>24</v>
      </c>
      <c r="F1943" s="24">
        <v>28</v>
      </c>
      <c r="G1943" s="24">
        <v>32</v>
      </c>
      <c r="H1943" s="26">
        <v>4800</v>
      </c>
      <c r="I1943" s="40">
        <v>4800</v>
      </c>
      <c r="J1943" s="26">
        <v>9600</v>
      </c>
    </row>
    <row r="1944" spans="1:10">
      <c r="A1944" s="23" t="s">
        <v>2028</v>
      </c>
      <c r="B1944" s="23" t="s">
        <v>2029</v>
      </c>
      <c r="C1944" s="24" t="s">
        <v>16</v>
      </c>
      <c r="D1944" s="25">
        <v>7000</v>
      </c>
      <c r="E1944" s="25">
        <v>17.5</v>
      </c>
      <c r="F1944" s="24">
        <v>18.5</v>
      </c>
      <c r="G1944" s="24">
        <v>19.5</v>
      </c>
      <c r="H1944" s="26">
        <v>7000</v>
      </c>
      <c r="I1944" s="40">
        <v>7000</v>
      </c>
      <c r="J1944" s="26">
        <v>14000</v>
      </c>
    </row>
    <row r="1945" spans="1:10">
      <c r="A1945" s="23" t="s">
        <v>2030</v>
      </c>
      <c r="B1945" s="23" t="s">
        <v>2031</v>
      </c>
      <c r="C1945" s="24" t="s">
        <v>16</v>
      </c>
      <c r="D1945" s="25">
        <v>3000</v>
      </c>
      <c r="E1945" s="25">
        <v>30</v>
      </c>
      <c r="F1945" s="24">
        <v>32</v>
      </c>
      <c r="G1945" s="24">
        <v>0</v>
      </c>
      <c r="H1945" s="26">
        <v>6000</v>
      </c>
      <c r="I1945" s="40">
        <v>0</v>
      </c>
      <c r="J1945" s="26">
        <v>6000</v>
      </c>
    </row>
    <row r="1946" spans="1:10">
      <c r="A1946" s="23" t="s">
        <v>2032</v>
      </c>
      <c r="B1946" s="23" t="s">
        <v>2033</v>
      </c>
      <c r="C1946" s="24" t="s">
        <v>16</v>
      </c>
      <c r="D1946" s="25">
        <v>1000</v>
      </c>
      <c r="E1946" s="25">
        <v>21.5</v>
      </c>
      <c r="F1946" s="24">
        <v>25.5</v>
      </c>
      <c r="G1946" s="24">
        <v>0</v>
      </c>
      <c r="H1946" s="26">
        <v>4000</v>
      </c>
      <c r="I1946" s="40">
        <v>0</v>
      </c>
      <c r="J1946" s="26">
        <v>4000</v>
      </c>
    </row>
    <row r="1947" spans="1:10">
      <c r="A1947" s="23" t="s">
        <v>2032</v>
      </c>
      <c r="B1947" s="23" t="s">
        <v>2033</v>
      </c>
      <c r="C1947" s="24" t="s">
        <v>16</v>
      </c>
      <c r="D1947" s="25">
        <v>1000</v>
      </c>
      <c r="E1947" s="25">
        <v>21.5</v>
      </c>
      <c r="F1947" s="24">
        <v>25.5</v>
      </c>
      <c r="G1947" s="24">
        <v>0</v>
      </c>
      <c r="H1947" s="26">
        <v>4000</v>
      </c>
      <c r="I1947" s="40">
        <v>0</v>
      </c>
      <c r="J1947" s="26">
        <v>4000</v>
      </c>
    </row>
    <row r="1948" spans="1:10">
      <c r="A1948" s="23" t="s">
        <v>2034</v>
      </c>
      <c r="B1948" s="23" t="s">
        <v>2018</v>
      </c>
      <c r="C1948" s="24" t="s">
        <v>16</v>
      </c>
      <c r="D1948" s="25">
        <v>8000</v>
      </c>
      <c r="E1948" s="25">
        <v>6</v>
      </c>
      <c r="F1948" s="24">
        <v>6.4</v>
      </c>
      <c r="G1948" s="24">
        <v>0</v>
      </c>
      <c r="H1948" s="26">
        <v>3200</v>
      </c>
      <c r="I1948" s="40">
        <v>0</v>
      </c>
      <c r="J1948" s="26">
        <v>3200</v>
      </c>
    </row>
    <row r="1949" spans="1:10">
      <c r="A1949" s="23" t="s">
        <v>2034</v>
      </c>
      <c r="B1949" s="23" t="s">
        <v>2035</v>
      </c>
      <c r="C1949" s="24" t="s">
        <v>16</v>
      </c>
      <c r="D1949" s="25">
        <v>2400</v>
      </c>
      <c r="E1949" s="25">
        <v>17</v>
      </c>
      <c r="F1949" s="24">
        <v>13.75</v>
      </c>
      <c r="G1949" s="24">
        <v>0</v>
      </c>
      <c r="H1949" s="26">
        <v>-7800</v>
      </c>
      <c r="I1949" s="40">
        <v>0</v>
      </c>
      <c r="J1949" s="26">
        <v>-7800</v>
      </c>
    </row>
    <row r="1950" spans="1:10">
      <c r="A1950" s="23" t="s">
        <v>2036</v>
      </c>
      <c r="B1950" s="23" t="s">
        <v>2037</v>
      </c>
      <c r="C1950" s="24" t="s">
        <v>16</v>
      </c>
      <c r="D1950" s="25">
        <v>2000</v>
      </c>
      <c r="E1950" s="25">
        <v>22</v>
      </c>
      <c r="F1950" s="24">
        <v>22</v>
      </c>
      <c r="G1950" s="24">
        <v>0</v>
      </c>
      <c r="H1950" s="26">
        <v>0</v>
      </c>
      <c r="I1950" s="40">
        <v>0</v>
      </c>
      <c r="J1950" s="26">
        <v>0</v>
      </c>
    </row>
    <row r="1951" spans="1:10">
      <c r="A1951" s="23" t="s">
        <v>2036</v>
      </c>
      <c r="B1951" s="23" t="s">
        <v>1669</v>
      </c>
      <c r="C1951" s="24" t="s">
        <v>16</v>
      </c>
      <c r="D1951" s="25">
        <v>3000</v>
      </c>
      <c r="E1951" s="25">
        <v>13.5</v>
      </c>
      <c r="F1951" s="24">
        <v>12</v>
      </c>
      <c r="G1951" s="24">
        <v>0</v>
      </c>
      <c r="H1951" s="26">
        <v>-4500</v>
      </c>
      <c r="I1951" s="40">
        <v>0</v>
      </c>
      <c r="J1951" s="26">
        <v>-4500</v>
      </c>
    </row>
    <row r="1952" spans="1:10">
      <c r="A1952" s="23" t="s">
        <v>2038</v>
      </c>
      <c r="B1952" s="23" t="s">
        <v>2039</v>
      </c>
      <c r="C1952" s="24" t="s">
        <v>16</v>
      </c>
      <c r="D1952" s="25">
        <v>6000</v>
      </c>
      <c r="E1952" s="25">
        <v>8.5</v>
      </c>
      <c r="F1952" s="24">
        <v>9</v>
      </c>
      <c r="G1952" s="24">
        <v>0</v>
      </c>
      <c r="H1952" s="26">
        <v>3000</v>
      </c>
      <c r="I1952" s="40">
        <v>0</v>
      </c>
      <c r="J1952" s="26">
        <v>3000</v>
      </c>
    </row>
    <row r="1953" spans="1:10">
      <c r="A1953" s="23" t="s">
        <v>2040</v>
      </c>
      <c r="B1953" s="23" t="s">
        <v>2041</v>
      </c>
      <c r="C1953" s="24" t="s">
        <v>16</v>
      </c>
      <c r="D1953" s="25">
        <v>8000</v>
      </c>
      <c r="E1953" s="25">
        <v>6.2</v>
      </c>
      <c r="F1953" s="24">
        <v>6.7</v>
      </c>
      <c r="G1953" s="24">
        <v>0</v>
      </c>
      <c r="H1953" s="26">
        <v>4000</v>
      </c>
      <c r="I1953" s="40">
        <v>0</v>
      </c>
      <c r="J1953" s="26">
        <v>4000</v>
      </c>
    </row>
    <row r="1954" spans="1:10">
      <c r="A1954" s="23" t="s">
        <v>2042</v>
      </c>
      <c r="B1954" s="23" t="s">
        <v>2043</v>
      </c>
      <c r="C1954" s="24" t="s">
        <v>16</v>
      </c>
      <c r="D1954" s="25">
        <v>9000</v>
      </c>
      <c r="E1954" s="25">
        <v>13</v>
      </c>
      <c r="F1954" s="24">
        <v>13.5</v>
      </c>
      <c r="G1954" s="24">
        <v>14</v>
      </c>
      <c r="H1954" s="26">
        <v>4500</v>
      </c>
      <c r="I1954" s="40">
        <v>4500</v>
      </c>
      <c r="J1954" s="26">
        <v>9000</v>
      </c>
    </row>
    <row r="1955" spans="1:10">
      <c r="A1955" s="23" t="s">
        <v>2044</v>
      </c>
      <c r="B1955" s="23" t="s">
        <v>1730</v>
      </c>
      <c r="C1955" s="24" t="s">
        <v>16</v>
      </c>
      <c r="D1955" s="25">
        <v>4000</v>
      </c>
      <c r="E1955" s="25">
        <v>18</v>
      </c>
      <c r="F1955" s="24">
        <v>19.5</v>
      </c>
      <c r="G1955" s="24">
        <v>0</v>
      </c>
      <c r="H1955" s="26">
        <v>6000</v>
      </c>
      <c r="I1955" s="40">
        <v>0</v>
      </c>
      <c r="J1955" s="26">
        <v>6000</v>
      </c>
    </row>
    <row r="1956" spans="1:10">
      <c r="A1956" s="23" t="s">
        <v>2044</v>
      </c>
      <c r="B1956" s="23" t="s">
        <v>2045</v>
      </c>
      <c r="C1956" s="24" t="s">
        <v>16</v>
      </c>
      <c r="D1956" s="25">
        <v>4000</v>
      </c>
      <c r="E1956" s="25">
        <v>14.5</v>
      </c>
      <c r="F1956" s="24">
        <v>15.5</v>
      </c>
      <c r="G1956" s="24">
        <v>0</v>
      </c>
      <c r="H1956" s="26">
        <v>4000</v>
      </c>
      <c r="I1956" s="40">
        <v>0</v>
      </c>
      <c r="J1956" s="26">
        <v>4000</v>
      </c>
    </row>
    <row r="1957" spans="1:10">
      <c r="A1957" s="23" t="s">
        <v>2046</v>
      </c>
      <c r="B1957" s="23" t="s">
        <v>2047</v>
      </c>
      <c r="C1957" s="24" t="s">
        <v>16</v>
      </c>
      <c r="D1957" s="25">
        <v>2000</v>
      </c>
      <c r="E1957" s="25">
        <v>21</v>
      </c>
      <c r="F1957" s="24">
        <v>23</v>
      </c>
      <c r="G1957" s="24">
        <v>25</v>
      </c>
      <c r="H1957" s="26">
        <v>4000</v>
      </c>
      <c r="I1957" s="40">
        <v>4000</v>
      </c>
      <c r="J1957" s="26">
        <v>12000</v>
      </c>
    </row>
    <row r="1958" spans="1:10">
      <c r="A1958" s="82"/>
      <c r="B1958" s="82"/>
      <c r="C1958" s="82"/>
      <c r="D1958" s="82"/>
      <c r="E1958" s="82"/>
      <c r="F1958" s="82"/>
      <c r="G1958" s="82" t="s">
        <v>1627</v>
      </c>
      <c r="H1958" s="83">
        <v>62600</v>
      </c>
      <c r="I1958" s="83"/>
      <c r="J1958" s="83">
        <v>108300</v>
      </c>
    </row>
    <row r="1959" spans="1:10">
      <c r="A1959" s="89"/>
      <c r="B1959" s="89"/>
      <c r="C1959" s="90"/>
      <c r="D1959" s="91"/>
      <c r="E1959" s="91"/>
      <c r="F1959" s="90"/>
      <c r="G1959" s="90"/>
      <c r="H1959" s="92"/>
      <c r="I1959" s="92"/>
      <c r="J1959" s="92"/>
    </row>
    <row r="1960" spans="1:10">
      <c r="A1960" s="82"/>
      <c r="B1960" s="82"/>
      <c r="C1960" s="82"/>
      <c r="D1960" s="93"/>
      <c r="E1960" s="86">
        <v>43160</v>
      </c>
      <c r="F1960" s="82"/>
      <c r="G1960" s="82"/>
      <c r="H1960" s="83"/>
      <c r="I1960" s="83"/>
      <c r="J1960" s="94"/>
    </row>
    <row r="1961" spans="1:10">
      <c r="A1961" s="23" t="s">
        <v>2048</v>
      </c>
      <c r="B1961" s="23" t="s">
        <v>2049</v>
      </c>
      <c r="C1961" s="24" t="s">
        <v>16</v>
      </c>
      <c r="D1961" s="25">
        <v>2400</v>
      </c>
      <c r="E1961" s="25">
        <v>28</v>
      </c>
      <c r="F1961" s="24">
        <v>30</v>
      </c>
      <c r="G1961" s="24">
        <v>0</v>
      </c>
      <c r="H1961" s="26">
        <v>4800</v>
      </c>
      <c r="I1961" s="40">
        <v>0</v>
      </c>
      <c r="J1961" s="26">
        <v>4800</v>
      </c>
    </row>
    <row r="1962" spans="1:10">
      <c r="A1962" s="23" t="s">
        <v>2048</v>
      </c>
      <c r="B1962" s="23" t="s">
        <v>1730</v>
      </c>
      <c r="C1962" s="24" t="s">
        <v>16</v>
      </c>
      <c r="D1962" s="25">
        <v>3000</v>
      </c>
      <c r="E1962" s="25">
        <v>20.5</v>
      </c>
      <c r="F1962" s="24">
        <v>22</v>
      </c>
      <c r="G1962" s="24">
        <v>0</v>
      </c>
      <c r="H1962" s="26">
        <v>4500</v>
      </c>
      <c r="I1962" s="40">
        <v>0</v>
      </c>
      <c r="J1962" s="26">
        <v>4500</v>
      </c>
    </row>
    <row r="1963" spans="1:10">
      <c r="A1963" s="23" t="s">
        <v>2050</v>
      </c>
      <c r="B1963" s="23" t="s">
        <v>1730</v>
      </c>
      <c r="C1963" s="24" t="s">
        <v>16</v>
      </c>
      <c r="D1963" s="25">
        <v>3000</v>
      </c>
      <c r="E1963" s="25">
        <v>10</v>
      </c>
      <c r="F1963" s="24">
        <v>11.5</v>
      </c>
      <c r="G1963" s="24">
        <v>13</v>
      </c>
      <c r="H1963" s="26">
        <v>4500</v>
      </c>
      <c r="I1963" s="40">
        <v>4000</v>
      </c>
      <c r="J1963" s="26">
        <v>14500</v>
      </c>
    </row>
    <row r="1964" spans="1:10">
      <c r="A1964" s="23" t="s">
        <v>2050</v>
      </c>
      <c r="B1964" s="23" t="s">
        <v>1541</v>
      </c>
      <c r="C1964" s="24" t="s">
        <v>16</v>
      </c>
      <c r="D1964" s="25">
        <v>8000</v>
      </c>
      <c r="E1964" s="25">
        <v>8.1</v>
      </c>
      <c r="F1964" s="24">
        <v>8.5</v>
      </c>
      <c r="G1964" s="24">
        <v>9</v>
      </c>
      <c r="H1964" s="26">
        <v>3200</v>
      </c>
      <c r="I1964" s="40">
        <v>4000</v>
      </c>
      <c r="J1964" s="26">
        <v>11200</v>
      </c>
    </row>
    <row r="1965" spans="1:10">
      <c r="A1965" s="23" t="s">
        <v>2051</v>
      </c>
      <c r="B1965" s="23" t="s">
        <v>2052</v>
      </c>
      <c r="C1965" s="24" t="s">
        <v>16</v>
      </c>
      <c r="D1965" s="25">
        <v>12000</v>
      </c>
      <c r="E1965" s="25">
        <v>9.7</v>
      </c>
      <c r="F1965" s="24">
        <v>10.2</v>
      </c>
      <c r="G1965" s="24">
        <v>10.7</v>
      </c>
      <c r="H1965" s="26">
        <v>6000</v>
      </c>
      <c r="I1965" s="40">
        <v>4000</v>
      </c>
      <c r="J1965" s="26">
        <v>10000</v>
      </c>
    </row>
    <row r="1966" spans="1:10">
      <c r="A1966" s="23" t="s">
        <v>2053</v>
      </c>
      <c r="B1966" s="23" t="s">
        <v>2054</v>
      </c>
      <c r="C1966" s="24" t="s">
        <v>16</v>
      </c>
      <c r="D1966" s="25">
        <v>2000</v>
      </c>
      <c r="E1966" s="25">
        <v>9</v>
      </c>
      <c r="F1966" s="24">
        <v>11</v>
      </c>
      <c r="G1966" s="24">
        <v>0</v>
      </c>
      <c r="H1966" s="26">
        <v>4000</v>
      </c>
      <c r="I1966" s="40">
        <v>0</v>
      </c>
      <c r="J1966" s="26">
        <v>4000</v>
      </c>
    </row>
    <row r="1967" spans="1:10">
      <c r="A1967" s="23" t="s">
        <v>2055</v>
      </c>
      <c r="B1967" s="23" t="s">
        <v>2056</v>
      </c>
      <c r="C1967" s="24" t="s">
        <v>16</v>
      </c>
      <c r="D1967" s="25">
        <v>2000</v>
      </c>
      <c r="E1967" s="25">
        <v>15</v>
      </c>
      <c r="F1967" s="24">
        <v>17</v>
      </c>
      <c r="G1967" s="24">
        <v>0</v>
      </c>
      <c r="H1967" s="26">
        <v>4000</v>
      </c>
      <c r="I1967" s="40">
        <v>0</v>
      </c>
      <c r="J1967" s="26">
        <v>4000</v>
      </c>
    </row>
    <row r="1968" spans="1:10">
      <c r="A1968" s="23" t="s">
        <v>2055</v>
      </c>
      <c r="B1968" s="23" t="s">
        <v>2057</v>
      </c>
      <c r="C1968" s="24" t="s">
        <v>16</v>
      </c>
      <c r="D1968" s="25">
        <v>2000</v>
      </c>
      <c r="E1968" s="25">
        <v>21</v>
      </c>
      <c r="F1968" s="24">
        <v>19</v>
      </c>
      <c r="G1968" s="24">
        <v>0</v>
      </c>
      <c r="H1968" s="26">
        <v>-4000</v>
      </c>
      <c r="I1968" s="40">
        <v>0</v>
      </c>
      <c r="J1968" s="26">
        <v>-4000</v>
      </c>
    </row>
    <row r="1969" spans="1:10">
      <c r="A1969" s="23" t="s">
        <v>2058</v>
      </c>
      <c r="B1969" s="23" t="s">
        <v>2056</v>
      </c>
      <c r="C1969" s="24" t="s">
        <v>16</v>
      </c>
      <c r="D1969" s="25">
        <v>2000</v>
      </c>
      <c r="E1969" s="25">
        <v>15</v>
      </c>
      <c r="F1969" s="24">
        <v>16</v>
      </c>
      <c r="G1969" s="24">
        <v>17</v>
      </c>
      <c r="H1969" s="26">
        <v>2000</v>
      </c>
      <c r="I1969" s="40">
        <v>4000</v>
      </c>
      <c r="J1969" s="26">
        <v>6000</v>
      </c>
    </row>
    <row r="1970" spans="1:10">
      <c r="A1970" s="23" t="s">
        <v>2058</v>
      </c>
      <c r="B1970" s="23" t="s">
        <v>2056</v>
      </c>
      <c r="C1970" s="24" t="s">
        <v>16</v>
      </c>
      <c r="D1970" s="25">
        <v>2000</v>
      </c>
      <c r="E1970" s="25">
        <v>15</v>
      </c>
      <c r="F1970" s="24">
        <v>13.5</v>
      </c>
      <c r="G1970" s="24">
        <v>0</v>
      </c>
      <c r="H1970" s="26">
        <v>-3000</v>
      </c>
      <c r="I1970" s="40">
        <v>0</v>
      </c>
      <c r="J1970" s="26">
        <v>-3000</v>
      </c>
    </row>
    <row r="1971" spans="1:10">
      <c r="A1971" s="23" t="s">
        <v>2058</v>
      </c>
      <c r="B1971" s="23" t="s">
        <v>2059</v>
      </c>
      <c r="C1971" s="24" t="s">
        <v>16</v>
      </c>
      <c r="D1971" s="25">
        <v>2000</v>
      </c>
      <c r="E1971" s="25">
        <v>27</v>
      </c>
      <c r="F1971" s="24">
        <v>28</v>
      </c>
      <c r="G1971" s="24">
        <v>0</v>
      </c>
      <c r="H1971" s="26">
        <v>2000</v>
      </c>
      <c r="I1971" s="40">
        <v>0</v>
      </c>
      <c r="J1971" s="26">
        <v>2000</v>
      </c>
    </row>
    <row r="1972" spans="1:10">
      <c r="A1972" s="23" t="s">
        <v>2060</v>
      </c>
      <c r="B1972" s="23" t="s">
        <v>2061</v>
      </c>
      <c r="C1972" s="24" t="s">
        <v>16</v>
      </c>
      <c r="D1972" s="25">
        <v>7000</v>
      </c>
      <c r="E1972" s="25">
        <v>6.5</v>
      </c>
      <c r="F1972" s="24">
        <v>7.2</v>
      </c>
      <c r="G1972" s="24">
        <v>0</v>
      </c>
      <c r="H1972" s="26">
        <v>4900</v>
      </c>
      <c r="I1972" s="40">
        <v>0</v>
      </c>
      <c r="J1972" s="26">
        <v>4900</v>
      </c>
    </row>
    <row r="1973" spans="1:10">
      <c r="A1973" s="23" t="s">
        <v>2062</v>
      </c>
      <c r="B1973" s="23" t="s">
        <v>2063</v>
      </c>
      <c r="C1973" s="24" t="s">
        <v>16</v>
      </c>
      <c r="D1973" s="25">
        <v>2000</v>
      </c>
      <c r="E1973" s="25">
        <v>28</v>
      </c>
      <c r="F1973" s="24">
        <v>29.5</v>
      </c>
      <c r="G1973" s="24">
        <v>0</v>
      </c>
      <c r="H1973" s="26">
        <v>3000</v>
      </c>
      <c r="I1973" s="40">
        <v>0</v>
      </c>
      <c r="J1973" s="26">
        <v>3000</v>
      </c>
    </row>
    <row r="1974" spans="1:10">
      <c r="A1974" s="23" t="s">
        <v>2062</v>
      </c>
      <c r="B1974" s="23" t="s">
        <v>1730</v>
      </c>
      <c r="C1974" s="24" t="s">
        <v>16</v>
      </c>
      <c r="D1974" s="25">
        <v>3000</v>
      </c>
      <c r="E1974" s="25">
        <v>17.5</v>
      </c>
      <c r="F1974" s="24">
        <v>18.5</v>
      </c>
      <c r="G1974" s="24">
        <v>0</v>
      </c>
      <c r="H1974" s="26">
        <v>3000</v>
      </c>
      <c r="I1974" s="40">
        <v>0</v>
      </c>
      <c r="J1974" s="26">
        <v>3000</v>
      </c>
    </row>
    <row r="1975" spans="1:10">
      <c r="A1975" s="23" t="s">
        <v>2064</v>
      </c>
      <c r="B1975" s="23" t="s">
        <v>1850</v>
      </c>
      <c r="C1975" s="24" t="s">
        <v>16</v>
      </c>
      <c r="D1975" s="25">
        <v>10000</v>
      </c>
      <c r="E1975" s="25">
        <v>9</v>
      </c>
      <c r="F1975" s="24">
        <v>9.5</v>
      </c>
      <c r="G1975" s="24">
        <v>0</v>
      </c>
      <c r="H1975" s="26">
        <v>5000</v>
      </c>
      <c r="I1975" s="40">
        <v>0</v>
      </c>
      <c r="J1975" s="26">
        <v>5000</v>
      </c>
    </row>
    <row r="1976" spans="1:10">
      <c r="A1976" s="23" t="s">
        <v>2065</v>
      </c>
      <c r="B1976" s="23" t="s">
        <v>1710</v>
      </c>
      <c r="C1976" s="24" t="s">
        <v>16</v>
      </c>
      <c r="D1976" s="25">
        <v>3600</v>
      </c>
      <c r="E1976" s="25">
        <v>16.5</v>
      </c>
      <c r="F1976" s="24">
        <v>17</v>
      </c>
      <c r="G1976" s="24">
        <v>17.7</v>
      </c>
      <c r="H1976" s="26">
        <v>1800</v>
      </c>
      <c r="I1976" s="40">
        <v>4000</v>
      </c>
      <c r="J1976" s="26">
        <v>5800</v>
      </c>
    </row>
    <row r="1977" spans="1:10">
      <c r="A1977" s="23" t="s">
        <v>2066</v>
      </c>
      <c r="B1977" s="23" t="s">
        <v>2067</v>
      </c>
      <c r="C1977" s="24" t="s">
        <v>16</v>
      </c>
      <c r="D1977" s="25">
        <v>8000</v>
      </c>
      <c r="E1977" s="25">
        <v>6</v>
      </c>
      <c r="F1977" s="24">
        <v>6.5</v>
      </c>
      <c r="G1977" s="24">
        <v>7</v>
      </c>
      <c r="H1977" s="26">
        <v>4000</v>
      </c>
      <c r="I1977" s="40">
        <v>4000</v>
      </c>
      <c r="J1977" s="26">
        <v>8000</v>
      </c>
    </row>
    <row r="1978" spans="1:10">
      <c r="A1978" s="23" t="s">
        <v>2068</v>
      </c>
      <c r="B1978" s="23" t="s">
        <v>2069</v>
      </c>
      <c r="C1978" s="24" t="s">
        <v>16</v>
      </c>
      <c r="D1978" s="25">
        <v>2600</v>
      </c>
      <c r="E1978" s="25">
        <v>9.5</v>
      </c>
      <c r="F1978" s="24">
        <v>7</v>
      </c>
      <c r="G1978" s="24">
        <v>0</v>
      </c>
      <c r="H1978" s="26">
        <v>-6500</v>
      </c>
      <c r="I1978" s="40">
        <v>0</v>
      </c>
      <c r="J1978" s="26">
        <v>-6500</v>
      </c>
    </row>
    <row r="1979" spans="1:10">
      <c r="A1979" s="23" t="s">
        <v>2070</v>
      </c>
      <c r="B1979" s="23" t="s">
        <v>2071</v>
      </c>
      <c r="C1979" s="24" t="s">
        <v>16</v>
      </c>
      <c r="D1979" s="25">
        <v>4000</v>
      </c>
      <c r="E1979" s="25">
        <v>16</v>
      </c>
      <c r="F1979" s="24">
        <v>17</v>
      </c>
      <c r="G1979" s="24">
        <v>0</v>
      </c>
      <c r="H1979" s="26">
        <v>4000</v>
      </c>
      <c r="I1979" s="40">
        <v>0</v>
      </c>
      <c r="J1979" s="26">
        <v>4000</v>
      </c>
    </row>
    <row r="1980" spans="1:10">
      <c r="A1980" s="23" t="s">
        <v>2072</v>
      </c>
      <c r="B1980" s="23" t="s">
        <v>1421</v>
      </c>
      <c r="C1980" s="24" t="s">
        <v>16</v>
      </c>
      <c r="D1980" s="25">
        <v>2000</v>
      </c>
      <c r="E1980" s="25">
        <v>16</v>
      </c>
      <c r="F1980" s="24">
        <v>18</v>
      </c>
      <c r="G1980" s="24">
        <v>0</v>
      </c>
      <c r="H1980" s="26">
        <v>4000</v>
      </c>
      <c r="I1980" s="40">
        <v>0</v>
      </c>
      <c r="J1980" s="26">
        <v>4000</v>
      </c>
    </row>
    <row r="1981" spans="1:10">
      <c r="A1981" s="23" t="s">
        <v>2072</v>
      </c>
      <c r="B1981" s="23" t="s">
        <v>2073</v>
      </c>
      <c r="C1981" s="24" t="s">
        <v>16</v>
      </c>
      <c r="D1981" s="25">
        <v>4000</v>
      </c>
      <c r="E1981" s="25">
        <v>23.1</v>
      </c>
      <c r="F1981" s="24">
        <v>25.5</v>
      </c>
      <c r="G1981" s="24">
        <v>0</v>
      </c>
      <c r="H1981" s="26">
        <v>9599.99999999999</v>
      </c>
      <c r="I1981" s="40">
        <v>0</v>
      </c>
      <c r="J1981" s="26">
        <v>9599.99999999999</v>
      </c>
    </row>
    <row r="1982" spans="1:10">
      <c r="A1982" s="23" t="s">
        <v>2072</v>
      </c>
      <c r="B1982" s="23" t="s">
        <v>2074</v>
      </c>
      <c r="C1982" s="24" t="s">
        <v>16</v>
      </c>
      <c r="D1982" s="25">
        <v>4000</v>
      </c>
      <c r="E1982" s="25">
        <v>12.6</v>
      </c>
      <c r="F1982" s="24">
        <v>11</v>
      </c>
      <c r="G1982" s="24">
        <v>0</v>
      </c>
      <c r="H1982" s="26">
        <v>-6400</v>
      </c>
      <c r="I1982" s="40">
        <v>0</v>
      </c>
      <c r="J1982" s="26">
        <v>-6400</v>
      </c>
    </row>
    <row r="1983" spans="1:10">
      <c r="A1983" s="23" t="s">
        <v>2075</v>
      </c>
      <c r="B1983" s="23" t="s">
        <v>1858</v>
      </c>
      <c r="C1983" s="24" t="s">
        <v>16</v>
      </c>
      <c r="D1983" s="25">
        <v>4000</v>
      </c>
      <c r="E1983" s="25">
        <v>23.5</v>
      </c>
      <c r="F1983" s="24">
        <v>25.5</v>
      </c>
      <c r="G1983" s="24">
        <v>0</v>
      </c>
      <c r="H1983" s="26">
        <v>8000</v>
      </c>
      <c r="I1983" s="40">
        <v>0</v>
      </c>
      <c r="J1983" s="26">
        <v>8000</v>
      </c>
    </row>
    <row r="1984" spans="1:10">
      <c r="A1984" s="23" t="s">
        <v>2075</v>
      </c>
      <c r="B1984" s="23" t="s">
        <v>2076</v>
      </c>
      <c r="C1984" s="24" t="s">
        <v>16</v>
      </c>
      <c r="D1984" s="25">
        <v>14000</v>
      </c>
      <c r="E1984" s="25">
        <v>6</v>
      </c>
      <c r="F1984" s="24">
        <v>6</v>
      </c>
      <c r="G1984" s="24">
        <v>0</v>
      </c>
      <c r="H1984" s="26">
        <v>0</v>
      </c>
      <c r="I1984" s="40">
        <v>0</v>
      </c>
      <c r="J1984" s="26">
        <v>0</v>
      </c>
    </row>
    <row r="1985" spans="1:10">
      <c r="A1985" s="82"/>
      <c r="B1985" s="82"/>
      <c r="C1985" s="82"/>
      <c r="D1985" s="82"/>
      <c r="E1985" s="82"/>
      <c r="F1985" s="82"/>
      <c r="G1985" s="82" t="s">
        <v>1627</v>
      </c>
      <c r="H1985" s="83">
        <v>62400</v>
      </c>
      <c r="I1985" s="83"/>
      <c r="J1985" s="83">
        <v>96400</v>
      </c>
    </row>
    <row r="1986" spans="1:10">
      <c r="A1986" s="89"/>
      <c r="B1986" s="89"/>
      <c r="C1986" s="90"/>
      <c r="D1986" s="91"/>
      <c r="E1986" s="91"/>
      <c r="F1986" s="90"/>
      <c r="G1986" s="90"/>
      <c r="H1986" s="92"/>
      <c r="I1986" s="92"/>
      <c r="J1986" s="92"/>
    </row>
    <row r="1987" spans="1:10">
      <c r="A1987" s="82"/>
      <c r="B1987" s="82"/>
      <c r="C1987" s="82"/>
      <c r="D1987" s="93"/>
      <c r="E1987" s="86">
        <v>43132</v>
      </c>
      <c r="F1987" s="82"/>
      <c r="G1987" s="82"/>
      <c r="H1987" s="83"/>
      <c r="I1987" s="83"/>
      <c r="J1987" s="94"/>
    </row>
    <row r="1988" spans="1:10">
      <c r="A1988" s="23" t="s">
        <v>2077</v>
      </c>
      <c r="B1988" s="23" t="s">
        <v>2078</v>
      </c>
      <c r="C1988" s="24" t="s">
        <v>16</v>
      </c>
      <c r="D1988" s="25">
        <v>7000</v>
      </c>
      <c r="E1988" s="25">
        <v>8.5</v>
      </c>
      <c r="F1988" s="24">
        <v>9.3</v>
      </c>
      <c r="G1988" s="24">
        <v>0</v>
      </c>
      <c r="H1988" s="26">
        <v>5600</v>
      </c>
      <c r="I1988" s="40">
        <v>0</v>
      </c>
      <c r="J1988" s="26">
        <v>5600</v>
      </c>
    </row>
    <row r="1989" spans="1:10">
      <c r="A1989" s="23" t="s">
        <v>2079</v>
      </c>
      <c r="B1989" s="23" t="s">
        <v>2080</v>
      </c>
      <c r="C1989" s="24" t="s">
        <v>16</v>
      </c>
      <c r="D1989" s="25">
        <v>4000</v>
      </c>
      <c r="E1989" s="25">
        <v>10</v>
      </c>
      <c r="F1989" s="24">
        <v>11</v>
      </c>
      <c r="G1989" s="24">
        <v>0</v>
      </c>
      <c r="H1989" s="26">
        <v>4000</v>
      </c>
      <c r="I1989" s="40">
        <v>0</v>
      </c>
      <c r="J1989" s="26">
        <v>4000</v>
      </c>
    </row>
    <row r="1990" spans="1:10">
      <c r="A1990" s="23" t="s">
        <v>2079</v>
      </c>
      <c r="B1990" s="23" t="s">
        <v>2081</v>
      </c>
      <c r="C1990" s="24" t="s">
        <v>16</v>
      </c>
      <c r="D1990" s="25">
        <v>1000</v>
      </c>
      <c r="E1990" s="25">
        <v>18</v>
      </c>
      <c r="F1990" s="24">
        <v>13.5</v>
      </c>
      <c r="G1990" s="24">
        <v>0</v>
      </c>
      <c r="H1990" s="26">
        <v>-4500</v>
      </c>
      <c r="I1990" s="40">
        <v>0</v>
      </c>
      <c r="J1990" s="26">
        <v>-4500</v>
      </c>
    </row>
    <row r="1991" spans="1:10">
      <c r="A1991" s="23" t="s">
        <v>2079</v>
      </c>
      <c r="B1991" s="23" t="s">
        <v>2080</v>
      </c>
      <c r="C1991" s="24" t="s">
        <v>16</v>
      </c>
      <c r="D1991" s="25">
        <v>4000</v>
      </c>
      <c r="E1991" s="25">
        <v>11</v>
      </c>
      <c r="F1991" s="24">
        <v>12</v>
      </c>
      <c r="G1991" s="24">
        <v>0</v>
      </c>
      <c r="H1991" s="26">
        <v>4000</v>
      </c>
      <c r="I1991" s="40">
        <v>0</v>
      </c>
      <c r="J1991" s="26">
        <v>4000</v>
      </c>
    </row>
  </sheetData>
  <mergeCells count="9">
    <mergeCell ref="F3:G3"/>
    <mergeCell ref="H3:I3"/>
    <mergeCell ref="A5:J5"/>
    <mergeCell ref="A3:A4"/>
    <mergeCell ref="B3:B4"/>
    <mergeCell ref="C3:C4"/>
    <mergeCell ref="D3:D4"/>
    <mergeCell ref="E3:E4"/>
    <mergeCell ref="A1:J2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HNI OPTION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tech</cp:lastModifiedBy>
  <dcterms:created xsi:type="dcterms:W3CDTF">2019-03-16T05:52:00Z</dcterms:created>
  <dcterms:modified xsi:type="dcterms:W3CDTF">2024-03-28T09:16:15Z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D7927B0DA0234C84B6937C56B0E441CC_12</vt:lpwstr>
  </property>
  <property fmtid="{D5CDD505-2E9C-101B-9397-08002B2CF9AE}" pid="3" name="KSOProductBuildVer">
    <vt:lpwstr>1033-12.2.0.13489</vt:lpwstr>
  </property>
</Properties>
</file>